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45" windowWidth="15315" windowHeight="7995" tabRatio="744" activeTab="0"/>
  </bookViews>
  <sheets>
    <sheet name="ΚΕΝΟ ΦΥΛΛΟ" sheetId="1" r:id="rId1"/>
    <sheet name="Years-Months-Days" sheetId="2" state="hidden" r:id="rId2"/>
  </sheets>
  <definedNames>
    <definedName name="_xlnm.Print_Area" localSheetId="0">'ΚΕΝΟ ΦΥΛΛΟ'!$A$1:$AA$64</definedName>
  </definedNames>
  <calcPr fullCalcOnLoad="1"/>
</workbook>
</file>

<file path=xl/comments1.xml><?xml version="1.0" encoding="utf-8"?>
<comments xmlns="http://schemas.openxmlformats.org/spreadsheetml/2006/main">
  <authors>
    <author>user</author>
  </authors>
  <commentList>
    <comment ref="Y33" authorId="0">
      <text>
        <r>
          <rPr>
            <b/>
            <sz val="9"/>
            <rFont val="Tahoma"/>
            <family val="2"/>
          </rPr>
          <t>Σε κάθε κατηγορία μπορείτε:</t>
        </r>
        <r>
          <rPr>
            <sz val="9"/>
            <rFont val="Tahoma"/>
            <family val="2"/>
          </rPr>
          <t xml:space="preserve">
1. είτε να εισάγετε χρονικά διαστήματα ώστε να γίνει αυτόματος υπολογισμός μορίων
2. είτε τα μόρια κατευθείαν με το χέρι, στο πεδίο δίπλα από το σκιασμένο
Σε περίπτωση που έχετε κάνει και τα 2, θα αθροιστούν τα αυτόματα μόρια</t>
        </r>
      </text>
    </comment>
    <comment ref="U61" authorId="0">
      <text>
        <r>
          <rPr>
            <b/>
            <sz val="9"/>
            <rFont val="Tahoma"/>
            <family val="2"/>
          </rPr>
          <t>Προσθέστε τις τρεις προτιμήσεις σχολείων</t>
        </r>
      </text>
    </comment>
    <comment ref="F62" authorId="0">
      <text>
        <r>
          <rPr>
            <b/>
            <sz val="9"/>
            <rFont val="Tahoma"/>
            <family val="2"/>
          </rPr>
          <t>Σε περίπτωση που έχει ολοκληρωθεί η μοριοδότηση πρέπει να δηλώσετε ΝΑΙ σε αυτό το πεδίο</t>
        </r>
      </text>
    </comment>
    <comment ref="A1" authorId="0">
      <text>
        <r>
          <rPr>
            <b/>
            <sz val="8"/>
            <rFont val="Tahoma"/>
            <family val="0"/>
          </rPr>
          <t>Κωδικός κλειδώματος φύλλου: 123</t>
        </r>
      </text>
    </comment>
  </commentList>
</comments>
</file>

<file path=xl/sharedStrings.xml><?xml version="1.0" encoding="utf-8"?>
<sst xmlns="http://schemas.openxmlformats.org/spreadsheetml/2006/main" count="170" uniqueCount="100">
  <si>
    <t>ΑΜ</t>
  </si>
  <si>
    <t>ΕΠΩΝΥΜΟ</t>
  </si>
  <si>
    <t>ΟΝΟΜΑ</t>
  </si>
  <si>
    <t>ΚΛΑΔΟΣ</t>
  </si>
  <si>
    <t>ΠΑΤΡΩΝΥΜΟ</t>
  </si>
  <si>
    <t>ΟΡΓΑΝΙΚΗ</t>
  </si>
  <si>
    <t>ΝΑΙ</t>
  </si>
  <si>
    <t>ΌΧΙ</t>
  </si>
  <si>
    <r>
      <rPr>
        <b/>
        <u val="single"/>
        <sz val="8"/>
        <color indexed="8"/>
        <rFont val="Calibri"/>
        <family val="2"/>
      </rPr>
      <t>Δεν</t>
    </r>
    <r>
      <rPr>
        <sz val="8"/>
        <color indexed="8"/>
        <rFont val="Calibri"/>
        <family val="2"/>
      </rPr>
      <t xml:space="preserve"> έχει καταδικαστεί τελεσίδικα για πειθαρχικό παράπτωμα με την ποινή της προσωρινής ή της οριστικής παύσης, σύμφωνα με τα οριζόμενα στο άρθρο 109 του Υπαλληλικού Κώδικα (κ.ν. 3528/2007, Α' 26) ή για τον οποίο δε συντρέχουν τα κωλύματα διορισμού της παραγράφου 1 του άρθρου 8 του ίδιου Κώδικα.</t>
    </r>
  </si>
  <si>
    <t>Έχει δεκαετή (10ετή) τουλάχιστον εκπαιδευτική υπηρεσία</t>
  </si>
  <si>
    <t>Έχει οκταετή (8ετή) τουλάχιστον άσκηση διδακτικών καθηκόντων στην Πρωτοβάθμια ή Δευτεροβάθμια εκπαίδευση</t>
  </si>
  <si>
    <t>ΓΕΛ</t>
  </si>
  <si>
    <t>ΔΙΚΑΙΟΥΤΑΙ</t>
  </si>
  <si>
    <t>ΕΙΔΟΣ</t>
  </si>
  <si>
    <t>ΓΥΜΝΑΣΙΟ</t>
  </si>
  <si>
    <t>ΕΠΑΛ</t>
  </si>
  <si>
    <t>ΕΚ</t>
  </si>
  <si>
    <t>ΕΕΕΕΚ</t>
  </si>
  <si>
    <t>ΚΑΛΛΙΤ</t>
  </si>
  <si>
    <t>ΔΙΑΠΟΛ</t>
  </si>
  <si>
    <t>ΠΕΙΡΑΜ</t>
  </si>
  <si>
    <t>1. ΓΕΝΙΚΑ ΣΤΟΙΧΕΙΑ</t>
  </si>
  <si>
    <t>2. ΠΡΟΥΠΟΘΕΣΕΙΣ</t>
  </si>
  <si>
    <t>3. ΚΡΙΤΗΡΙΑ ΕΠΙΛΟΓΗΣ</t>
  </si>
  <si>
    <t>3.1</t>
  </si>
  <si>
    <t>ΜΟΡΙΑ</t>
  </si>
  <si>
    <t>Κριτήριο επιστημονικής - παιδαγωγικής συγκρότησης και κατάρτισης (9 μονάδες κατά ανώτατο όριο)</t>
  </si>
  <si>
    <t>3.1.α</t>
  </si>
  <si>
    <t>3.1.β</t>
  </si>
  <si>
    <t>3.1.γ</t>
  </si>
  <si>
    <t>3.1.δ</t>
  </si>
  <si>
    <t>3.1.ε</t>
  </si>
  <si>
    <t>3.1.στ</t>
  </si>
  <si>
    <t>3.1.ζ</t>
  </si>
  <si>
    <t>3.1.η</t>
  </si>
  <si>
    <t>* Αν ο υποψήφιος κατέχει διαφόρων επιπέδων αποδεικτικά γνώσης της ίδιας ξένης γλώσσας μοριοδοτείται μόνον η πιστοποιημένη γνώση στο ανώτερο επίπεδο</t>
  </si>
  <si>
    <t>ΣΥΝΟΛΟ</t>
  </si>
  <si>
    <t>3.2</t>
  </si>
  <si>
    <t>3.2.α</t>
  </si>
  <si>
    <t>Κριτήριο υπηρεσιακής κατάστασης, καθοδηγητικής και διοικητικής εμπειρίας (14 μονάδες κατά ανώτατο όριο)</t>
  </si>
  <si>
    <t>Από</t>
  </si>
  <si>
    <t>Έως</t>
  </si>
  <si>
    <t>Έτη</t>
  </si>
  <si>
    <t>3.2.β</t>
  </si>
  <si>
    <t>Διοικητική και καθοδηγητική εμπειρία (3 μονάδες κατά ανώτατο όριο)</t>
  </si>
  <si>
    <t>3.2.β.α</t>
  </si>
  <si>
    <t>3.2.β.β</t>
  </si>
  <si>
    <t>3.2.β.γ</t>
  </si>
  <si>
    <r>
      <t xml:space="preserve">Διδακτορικό δίπλωμα </t>
    </r>
    <r>
      <rPr>
        <sz val="9"/>
        <color indexed="30"/>
        <rFont val="Calibri"/>
        <family val="2"/>
      </rPr>
      <t>(4 μονάδες)</t>
    </r>
  </si>
  <si>
    <r>
      <t xml:space="preserve">Μεταπτυχιακός τίτλος σπουδών </t>
    </r>
    <r>
      <rPr>
        <sz val="9"/>
        <color indexed="30"/>
        <rFont val="Calibri"/>
        <family val="2"/>
      </rPr>
      <t>(2,5 μονάδες εφόσον δεν κατέχει διδακτορικό)</t>
    </r>
  </si>
  <si>
    <r>
      <t xml:space="preserve">Δεύτερο πτυχίο πανεπιστημίου ή Τ.Ε.Ι. </t>
    </r>
    <r>
      <rPr>
        <sz val="9"/>
        <color indexed="30"/>
        <rFont val="Calibri"/>
        <family val="2"/>
      </rPr>
      <t>(2 μονάδες εφόσον δεν ήταν αναγαίο προσόν διορισμού)</t>
    </r>
  </si>
  <si>
    <r>
      <t xml:space="preserve">Πιστοποιημένη επιμόρφωση στις ΤΠΕ επιπέδου 1 </t>
    </r>
    <r>
      <rPr>
        <sz val="9"/>
        <color indexed="30"/>
        <rFont val="Calibri"/>
        <family val="2"/>
      </rPr>
      <t>(0,5 μονάδες, εξαιρούνται οι κλάδοι ΠΕ19 και ΠΕ20)</t>
    </r>
  </si>
  <si>
    <r>
      <t xml:space="preserve">Άσκηση καθηκόντων Περιφερειακού Διευθυντή Εκπαίδευσης, Σχολικού Συμβούλου, Διευθυντή Εκπαίδευσης ή Προϊσταμένου Γραφείου Εκπαίδευσης, Προϊσταμένου ΚΕΔΔΥ ή Αναπληρωτή Προϊσταμένου ΚΕΔΔΥ, Διευθυντή σχολικής μονάδας ΣΕΚ ή ΕΚ, υπεύθυνου ΚΠΕ </t>
    </r>
    <r>
      <rPr>
        <sz val="8"/>
        <rFont val="Calibri"/>
        <family val="2"/>
      </rPr>
      <t>(</t>
    </r>
    <r>
      <rPr>
        <sz val="8"/>
        <color indexed="30"/>
        <rFont val="Calibri"/>
        <family val="2"/>
      </rPr>
      <t>0,5 μονάδες για κάθε έτος</t>
    </r>
    <r>
      <rPr>
        <sz val="8"/>
        <color indexed="8"/>
        <rFont val="Calibri"/>
        <family val="2"/>
      </rPr>
      <t>, 2 μονάδες κατά ανώτατο όριο)</t>
    </r>
  </si>
  <si>
    <r>
      <t>Συμμετοχή σε κεντρικά, ανώτερα περιφερειακά και περιφερειακά υπηρεσιακά συμβούλια ή σε συμβούλια επιλογής στελεχών, ως αιρετό μέλος (</t>
    </r>
    <r>
      <rPr>
        <sz val="8"/>
        <color indexed="30"/>
        <rFont val="Calibri"/>
        <family val="2"/>
      </rPr>
      <t>0,25 μονάδες για κάθε έτος, 1</t>
    </r>
    <r>
      <rPr>
        <sz val="8"/>
        <color indexed="8"/>
        <rFont val="Calibri"/>
        <family val="2"/>
      </rPr>
      <t xml:space="preserve"> μονάδα κατά ανώτατο όριο)</t>
    </r>
  </si>
  <si>
    <r>
      <t>Άσκηση καθηκόντων προϊσταμένου σχολικής μονάδας, προϊσταμένου τμήματος εκπαιδευτικών θεμάτων διεύθυνσης εκπαίδευσης, υποδιευθυντή σχολικής μονάδας, ΣΕΚ ή ΕΚ, Υπευθύνου Τομέα ΣΕΚ ή ΕΚ, υπευθύνου περιβαλλοντικής εκπαίδευσης ή αγωγής υγείας ή πολιτιστικών θεμάτων στη διεύθυνση εκπαίδευσης, υπευθύνου ΚΕΣΥΠ, Γραφείου ΣΕΠ, ΕΚΦΕ, ΚΕΠΛΗΝΕΤ, ΣΣΝ
(</t>
    </r>
    <r>
      <rPr>
        <sz val="8"/>
        <color indexed="30"/>
        <rFont val="Calibri"/>
        <family val="2"/>
      </rPr>
      <t>0,25 μονάδες για κάθε έτος</t>
    </r>
    <r>
      <rPr>
        <sz val="8"/>
        <color indexed="8"/>
        <rFont val="Calibri"/>
        <family val="2"/>
      </rPr>
      <t>, 1 μονάδα κατά ανώτατο όριο)</t>
    </r>
  </si>
  <si>
    <t>ΤΕΛΙΚΟ ΣΥΝΟΛΟ</t>
  </si>
  <si>
    <t>Ο/Η υπάλληλος που έκανε τον έλεγχο</t>
  </si>
  <si>
    <t>Occasion</t>
  </si>
  <si>
    <t>Start Date</t>
  </si>
  <si>
    <t>End Date</t>
  </si>
  <si>
    <t>y</t>
  </si>
  <si>
    <t>ym</t>
  </si>
  <si>
    <t>md</t>
  </si>
  <si>
    <t>My Graduation</t>
  </si>
  <si>
    <t>My Anniversary</t>
  </si>
  <si>
    <t>My Birthday</t>
  </si>
  <si>
    <t>y1</t>
  </si>
  <si>
    <t>m1</t>
  </si>
  <si>
    <t>d1</t>
  </si>
  <si>
    <t>y2</t>
  </si>
  <si>
    <t>m2</t>
  </si>
  <si>
    <t>d2</t>
  </si>
  <si>
    <t>y3</t>
  </si>
  <si>
    <t>m3</t>
  </si>
  <si>
    <t>d3</t>
  </si>
  <si>
    <t>Μήνες</t>
  </si>
  <si>
    <t>sy</t>
  </si>
  <si>
    <t>sm</t>
  </si>
  <si>
    <t>sd</t>
  </si>
  <si>
    <r>
      <t xml:space="preserve">μήνες προϋπ. με οργανική θέση ή θέση επί θητεία σε ένα από οριζόμενα σχολεία από το ν.4327/2015 ως πειραματικά ή ως πρότυπα </t>
    </r>
    <r>
      <rPr>
        <b/>
        <sz val="8"/>
        <color indexed="30"/>
        <rFont val="Calibri"/>
        <family val="2"/>
      </rPr>
      <t>(τουλάχιστον 18 μήνες)</t>
    </r>
  </si>
  <si>
    <r>
      <t xml:space="preserve">έτη διδ. υπηρ. με τουλάχ. 50% του Υ.Ω. </t>
    </r>
    <r>
      <rPr>
        <b/>
        <sz val="8"/>
        <color indexed="30"/>
        <rFont val="Calibri"/>
        <family val="2"/>
      </rPr>
      <t>(ελάχιστο 3)</t>
    </r>
  </si>
  <si>
    <r>
      <t xml:space="preserve">Είναι κάτοχος τίτλου ξένης γλώσσας, σε επίπεδο τουλάχιστον Β2 </t>
    </r>
    <r>
      <rPr>
        <b/>
        <sz val="8"/>
        <color indexed="30"/>
        <rFont val="Calibri"/>
        <family val="2"/>
      </rPr>
      <t>(είναι απαραίτητο)</t>
    </r>
  </si>
  <si>
    <r>
      <t xml:space="preserve">είναι κάτοχος διδακτορικού διπλώματος ή μεταπτυχιακού διπλώματος ειδίκευσης (ΝΑΙ/ΌΧΙ) </t>
    </r>
    <r>
      <rPr>
        <b/>
        <sz val="8"/>
        <color indexed="30"/>
        <rFont val="Calibri"/>
        <family val="2"/>
      </rPr>
      <t>(είναι απαραίτητο)</t>
    </r>
  </si>
  <si>
    <r>
      <t xml:space="preserve">Δηλώνετε ΝΑΙ στις κατηγορίες που
</t>
    </r>
    <r>
      <rPr>
        <b/>
        <sz val="8"/>
        <color indexed="8"/>
        <rFont val="Calibri"/>
        <family val="2"/>
      </rPr>
      <t>←</t>
    </r>
    <r>
      <rPr>
        <sz val="8"/>
        <color indexed="8"/>
        <rFont val="Calibri"/>
        <family val="2"/>
      </rPr>
      <t xml:space="preserve"> δικαιούται</t>
    </r>
  </si>
  <si>
    <r>
      <t xml:space="preserve">Βεβαίωση ή πιστοποιητικό ετήσιας επιμόρφωσης ΣΕΛΜΕ, ΣΕΛΔΕ, ΑΣΠΑΙΤΕ/ΣΕΛΕΤΕ
</t>
    </r>
    <r>
      <rPr>
        <sz val="9"/>
        <color indexed="30"/>
        <rFont val="Calibri"/>
        <family val="2"/>
      </rPr>
      <t>(0,5 μονάδες εφόσον δεν ήταν αναγκαίο προσόν διορισμού)</t>
    </r>
  </si>
  <si>
    <r>
      <t xml:space="preserve">Πιστοποιημένη γνώση πρώτης ξένης γλώσσας </t>
    </r>
    <r>
      <rPr>
        <sz val="9"/>
        <color indexed="30"/>
        <rFont val="Calibri"/>
        <family val="2"/>
      </rPr>
      <t>(επίπεδο Β2: 0,5 μονάδες, ανώτερο του Β2: 1 μονάδα)</t>
    </r>
  </si>
  <si>
    <r>
      <t xml:space="preserve">Πιστοποιημένη γνώση δεύτερης ξένης γλώσσας </t>
    </r>
    <r>
      <rPr>
        <sz val="9"/>
        <color indexed="30"/>
        <rFont val="Calibri"/>
        <family val="2"/>
      </rPr>
      <t>(επίπεδο Β2: 0,25 μονάδες, ανώτερο του Β2: 0,5 μονάδες)</t>
    </r>
  </si>
  <si>
    <r>
      <t xml:space="preserve">Έτη διδακτικής υπηρεσίας ή εκπαιδευτικής για υποψήφιους ΣΜΕΑΕ που είναι μέλη ΕΕΠ
</t>
    </r>
    <r>
      <rPr>
        <sz val="8"/>
        <rFont val="Calibri"/>
        <family val="2"/>
      </rPr>
      <t>(</t>
    </r>
    <r>
      <rPr>
        <sz val="8"/>
        <color indexed="30"/>
        <rFont val="Calibri"/>
        <family val="2"/>
      </rPr>
      <t xml:space="preserve">1 μονάδα για κάθε έτος πέραν των 8 ετών, </t>
    </r>
    <r>
      <rPr>
        <sz val="8"/>
        <color indexed="8"/>
        <rFont val="Calibri"/>
        <family val="2"/>
      </rPr>
      <t>11 μονάδες κατά ανώτατο όριο)</t>
    </r>
  </si>
  <si>
    <t>ΕΙΔ. ΕΠΑΓ.</t>
  </si>
  <si>
    <r>
      <t>Πληροί τις προϋποθέσεις του αρ. 8 του ΠΔ 100/97</t>
    </r>
    <r>
      <rPr>
        <b/>
        <sz val="8"/>
        <color indexed="30"/>
        <rFont val="Calibri"/>
        <family val="2"/>
      </rPr>
      <t xml:space="preserve"> (είναι απαραίτητο)</t>
    </r>
  </si>
  <si>
    <t>Προτ 1:</t>
  </si>
  <si>
    <t>Προτ 2:</t>
  </si>
  <si>
    <t>Προτ 3:</t>
  </si>
  <si>
    <t>Αριθμός πρωτοκόλλου:</t>
  </si>
  <si>
    <t>OXI</t>
  </si>
  <si>
    <t>Ολοκληρώθηκε:</t>
  </si>
  <si>
    <r>
      <t xml:space="preserve">Πτυχίο Παιδαγωγικής Ακαδημίας ή Σχολής Νηπιαγωγών </t>
    </r>
    <r>
      <rPr>
        <sz val="9"/>
        <color indexed="30"/>
        <rFont val="Calibri"/>
        <family val="2"/>
      </rPr>
      <t>(0,5 μονάδες εφόσον δεν ήταν αναγκαίο προσόν διορισμού ή δεν αποτέλεσε προϋπόθεση για απόκτηση πτυχίου εξομοίωσης)</t>
    </r>
  </si>
  <si>
    <t>2.1</t>
  </si>
  <si>
    <t>2.2</t>
  </si>
  <si>
    <t>2.3</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</si>
</sst>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Years&quot;"/>
    <numFmt numFmtId="165" formatCode=";;;&quot;Months&quot;"/>
    <numFmt numFmtId="166" formatCode=";;;&quot;Days&quot;"/>
  </numFmts>
  <fonts count="50">
    <font>
      <sz val="11"/>
      <color theme="1"/>
      <name val="Calibri"/>
      <family val="2"/>
    </font>
    <font>
      <sz val="11"/>
      <color indexed="8"/>
      <name val="Calibri"/>
      <family val="2"/>
    </font>
    <font>
      <sz val="8"/>
      <color indexed="8"/>
      <name val="Calibri"/>
      <family val="2"/>
    </font>
    <font>
      <b/>
      <u val="single"/>
      <sz val="8"/>
      <color indexed="8"/>
      <name val="Calibri"/>
      <family val="2"/>
    </font>
    <font>
      <b/>
      <sz val="8"/>
      <color indexed="8"/>
      <name val="Calibri"/>
      <family val="2"/>
    </font>
    <font>
      <sz val="9"/>
      <color indexed="30"/>
      <name val="Calibri"/>
      <family val="2"/>
    </font>
    <font>
      <sz val="8"/>
      <color indexed="30"/>
      <name val="Calibri"/>
      <family val="2"/>
    </font>
    <font>
      <sz val="8"/>
      <name val="Calibri"/>
      <family val="2"/>
    </font>
    <font>
      <b/>
      <sz val="11"/>
      <color indexed="8"/>
      <name val="Calibri"/>
      <family val="2"/>
    </font>
    <font>
      <b/>
      <sz val="8"/>
      <color indexed="30"/>
      <name val="Calibri"/>
      <family val="2"/>
    </font>
    <font>
      <sz val="9"/>
      <name val="Tahoma"/>
      <family val="2"/>
    </font>
    <font>
      <b/>
      <sz val="9"/>
      <name val="Tahoma"/>
      <family val="2"/>
    </font>
    <font>
      <sz val="10"/>
      <color indexed="8"/>
      <name val="Calibri"/>
      <family val="2"/>
    </font>
    <font>
      <b/>
      <sz val="10"/>
      <color indexed="8"/>
      <name val="Calibri"/>
      <family val="2"/>
    </font>
    <font>
      <sz val="9"/>
      <color indexed="8"/>
      <name val="Calibri"/>
      <family val="2"/>
    </font>
    <font>
      <b/>
      <sz val="9"/>
      <color indexed="8"/>
      <name val="Calibri"/>
      <family val="2"/>
    </font>
    <font>
      <b/>
      <sz val="7"/>
      <color indexed="8"/>
      <name val="Calibri"/>
      <family val="2"/>
    </font>
    <font>
      <sz val="11"/>
      <color indexed="9"/>
      <name val="Calibri"/>
      <family val="2"/>
    </font>
    <font>
      <sz val="11"/>
      <color indexed="62"/>
      <name val="Calibri"/>
      <family val="2"/>
    </font>
    <font>
      <b/>
      <sz val="11"/>
      <color indexed="9"/>
      <name val="Calibri"/>
      <family val="2"/>
    </font>
    <font>
      <b/>
      <sz val="11"/>
      <color indexed="63"/>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sz val="11"/>
      <color indexed="60"/>
      <name val="Calibri"/>
      <family val="2"/>
    </font>
    <font>
      <sz val="11"/>
      <color indexed="10"/>
      <name val="Calibri"/>
      <family val="2"/>
    </font>
    <font>
      <sz val="11"/>
      <color indexed="52"/>
      <name val="Calibri"/>
      <family val="2"/>
    </font>
    <font>
      <b/>
      <sz val="18"/>
      <color indexed="56"/>
      <name val="Cambria"/>
      <family val="2"/>
    </font>
    <font>
      <b/>
      <sz val="11"/>
      <color indexed="52"/>
      <name val="Calibri"/>
      <family val="2"/>
    </font>
    <font>
      <b/>
      <sz val="8"/>
      <name val="Tahoma"/>
      <family val="0"/>
    </font>
    <font>
      <sz val="11"/>
      <color theme="0"/>
      <name val="Calibri"/>
      <family val="2"/>
    </font>
    <font>
      <sz val="11"/>
      <color rgb="FF3F3F76"/>
      <name val="Calibri"/>
      <family val="2"/>
    </font>
    <font>
      <b/>
      <sz val="11"/>
      <color theme="0"/>
      <name val="Calibri"/>
      <family val="2"/>
    </font>
    <font>
      <b/>
      <sz val="11"/>
      <color rgb="FF3F3F3F"/>
      <name val="Calibri"/>
      <family val="2"/>
    </font>
    <font>
      <i/>
      <sz val="11"/>
      <color rgb="FF7F7F7F"/>
      <name val="Calibri"/>
      <family val="2"/>
    </font>
    <font>
      <b/>
      <sz val="15"/>
      <color theme="3"/>
      <name val="Calibri"/>
      <family val="2"/>
    </font>
    <font>
      <b/>
      <sz val="13"/>
      <color theme="3"/>
      <name val="Calibri"/>
      <family val="2"/>
    </font>
    <font>
      <b/>
      <sz val="11"/>
      <color theme="3"/>
      <name val="Calibri"/>
      <family val="2"/>
    </font>
    <font>
      <sz val="11"/>
      <color rgb="FF9C0006"/>
      <name val="Calibri"/>
      <family val="2"/>
    </font>
    <font>
      <sz val="11"/>
      <color rgb="FF006100"/>
      <name val="Calibri"/>
      <family val="2"/>
    </font>
    <font>
      <sz val="11"/>
      <color rgb="FF9C6500"/>
      <name val="Calibri"/>
      <family val="2"/>
    </font>
    <font>
      <sz val="11"/>
      <color rgb="FFFF0000"/>
      <name val="Calibri"/>
      <family val="2"/>
    </font>
    <font>
      <sz val="11"/>
      <color rgb="FFFA7D00"/>
      <name val="Calibri"/>
      <family val="2"/>
    </font>
    <font>
      <b/>
      <sz val="11"/>
      <color theme="1"/>
      <name val="Calibri"/>
      <family val="2"/>
    </font>
    <font>
      <b/>
      <sz val="18"/>
      <color theme="3"/>
      <name val="Cambria"/>
      <family val="2"/>
    </font>
    <font>
      <b/>
      <sz val="11"/>
      <color rgb="FFFA7D00"/>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indexed="51"/>
        <bgColor indexed="64"/>
      </patternFill>
    </fill>
    <fill>
      <patternFill patternType="solid">
        <fgColor indexed="9"/>
        <bgColor indexed="64"/>
      </patternFill>
    </fill>
    <fill>
      <patternFill patternType="solid">
        <fgColor indexed="22"/>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thin"/>
      <right style="medium"/>
      <top style="medium"/>
      <bottom>
        <color indexed="63"/>
      </bottom>
    </border>
    <border>
      <left>
        <color indexed="63"/>
      </left>
      <right style="medium"/>
      <top style="thin"/>
      <bottom style="thin"/>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1" applyNumberFormat="0" applyAlignment="0" applyProtection="0"/>
    <xf numFmtId="0" fontId="35" fillId="21" borderId="2" applyNumberFormat="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6" fillId="28" borderId="3" applyNumberFormat="0" applyAlignment="0" applyProtection="0"/>
    <xf numFmtId="0" fontId="37" fillId="0" borderId="0" applyNumberFormat="0" applyFill="0" applyBorder="0" applyAlignment="0" applyProtection="0"/>
    <xf numFmtId="0" fontId="38" fillId="0" borderId="4" applyNumberFormat="0" applyFill="0" applyAlignment="0" applyProtection="0"/>
    <xf numFmtId="0" fontId="39" fillId="0" borderId="5" applyNumberFormat="0" applyFill="0" applyAlignment="0" applyProtection="0"/>
    <xf numFmtId="0" fontId="40" fillId="0" borderId="6" applyNumberFormat="0" applyFill="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30" borderId="0" applyNumberFormat="0" applyBorder="0" applyAlignment="0" applyProtection="0"/>
    <xf numFmtId="0" fontId="0" fillId="0" borderId="0">
      <alignment/>
      <protection/>
    </xf>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3" fillId="31" borderId="0" applyNumberFormat="0" applyBorder="0" applyAlignment="0" applyProtection="0"/>
    <xf numFmtId="9" fontId="1" fillId="0" borderId="0" applyFont="0" applyFill="0" applyBorder="0" applyAlignment="0" applyProtection="0"/>
    <xf numFmtId="0" fontId="44" fillId="0" borderId="0" applyNumberFormat="0" applyFill="0" applyBorder="0" applyAlignment="0" applyProtection="0"/>
    <xf numFmtId="0" fontId="1" fillId="32" borderId="7" applyNumberFormat="0" applyFont="0" applyAlignment="0" applyProtection="0"/>
    <xf numFmtId="0" fontId="45" fillId="0" borderId="8" applyNumberFormat="0" applyFill="0" applyAlignment="0" applyProtection="0"/>
    <xf numFmtId="0" fontId="46" fillId="0" borderId="9" applyNumberFormat="0" applyFill="0" applyAlignment="0" applyProtection="0"/>
    <xf numFmtId="0" fontId="47" fillId="0" borderId="0" applyNumberFormat="0" applyFill="0" applyBorder="0" applyAlignment="0" applyProtection="0"/>
    <xf numFmtId="0" fontId="48" fillId="28" borderId="1" applyNumberFormat="0" applyAlignment="0" applyProtection="0"/>
  </cellStyleXfs>
  <cellXfs count="147">
    <xf numFmtId="0" fontId="0" fillId="0" borderId="0" xfId="0" applyFont="1" applyAlignment="1">
      <alignment/>
    </xf>
    <xf numFmtId="0" fontId="12" fillId="0" borderId="0" xfId="0" applyFont="1" applyAlignment="1">
      <alignment/>
    </xf>
    <xf numFmtId="0" fontId="12" fillId="0" borderId="0" xfId="0" applyFont="1" applyFill="1" applyAlignment="1">
      <alignment/>
    </xf>
    <xf numFmtId="0" fontId="12" fillId="33" borderId="10" xfId="0" applyFont="1" applyFill="1" applyBorder="1" applyAlignment="1">
      <alignment horizontal="center" vertical="center" wrapText="1"/>
    </xf>
    <xf numFmtId="0" fontId="13" fillId="0" borderId="10" xfId="0" applyFont="1" applyBorder="1" applyAlignment="1">
      <alignment horizontal="center" vertical="center"/>
    </xf>
    <xf numFmtId="0" fontId="14" fillId="0" borderId="0" xfId="0" applyFont="1" applyAlignment="1">
      <alignment/>
    </xf>
    <xf numFmtId="0" fontId="8" fillId="0" borderId="0" xfId="49" applyFont="1">
      <alignment/>
      <protection/>
    </xf>
    <xf numFmtId="164" fontId="8" fillId="0" borderId="0" xfId="49" applyNumberFormat="1" applyFont="1" applyAlignment="1">
      <alignment horizontal="center"/>
      <protection/>
    </xf>
    <xf numFmtId="165" fontId="8" fillId="0" borderId="0" xfId="49" applyNumberFormat="1" applyFont="1" applyAlignment="1">
      <alignment horizontal="center"/>
      <protection/>
    </xf>
    <xf numFmtId="166" fontId="8" fillId="0" borderId="0" xfId="49" applyNumberFormat="1" applyFont="1" applyAlignment="1">
      <alignment horizontal="center"/>
      <protection/>
    </xf>
    <xf numFmtId="0" fontId="0" fillId="0" borderId="0" xfId="49">
      <alignment/>
      <protection/>
    </xf>
    <xf numFmtId="14" fontId="0" fillId="0" borderId="0" xfId="49" applyNumberFormat="1">
      <alignment/>
      <protection/>
    </xf>
    <xf numFmtId="0" fontId="0" fillId="0" borderId="0" xfId="49" applyAlignment="1">
      <alignment horizontal="center"/>
      <protection/>
    </xf>
    <xf numFmtId="0" fontId="12" fillId="0" borderId="0" xfId="0" applyFont="1" applyBorder="1" applyAlignment="1" applyProtection="1">
      <alignment/>
      <protection locked="0"/>
    </xf>
    <xf numFmtId="0" fontId="12" fillId="0" borderId="0" xfId="0" applyFont="1" applyFill="1" applyBorder="1" applyAlignment="1" applyProtection="1">
      <alignment/>
      <protection locked="0"/>
    </xf>
    <xf numFmtId="0" fontId="13" fillId="0" borderId="0" xfId="0" applyFont="1" applyFill="1" applyBorder="1" applyAlignment="1">
      <alignment/>
    </xf>
    <xf numFmtId="0" fontId="12" fillId="34" borderId="0" xfId="0" applyFont="1" applyFill="1" applyBorder="1" applyAlignment="1" applyProtection="1">
      <alignment/>
      <protection locked="0"/>
    </xf>
    <xf numFmtId="0" fontId="13" fillId="34" borderId="11" xfId="0" applyFont="1" applyFill="1" applyBorder="1" applyAlignment="1">
      <alignment/>
    </xf>
    <xf numFmtId="0" fontId="13" fillId="34" borderId="12" xfId="0" applyFont="1" applyFill="1" applyBorder="1" applyAlignment="1">
      <alignment/>
    </xf>
    <xf numFmtId="0" fontId="13" fillId="34" borderId="13" xfId="0" applyFont="1" applyFill="1" applyBorder="1" applyAlignment="1">
      <alignment/>
    </xf>
    <xf numFmtId="0" fontId="13" fillId="0" borderId="10" xfId="0" applyFont="1" applyBorder="1" applyAlignment="1">
      <alignment horizontal="left" vertical="center"/>
    </xf>
    <xf numFmtId="0" fontId="13" fillId="0" borderId="14" xfId="0" applyFont="1" applyBorder="1" applyAlignment="1" applyProtection="1">
      <alignment horizontal="center"/>
      <protection/>
    </xf>
    <xf numFmtId="0" fontId="13" fillId="0" borderId="15" xfId="0" applyFont="1" applyBorder="1" applyAlignment="1" applyProtection="1">
      <alignment horizontal="center"/>
      <protection/>
    </xf>
    <xf numFmtId="0" fontId="13" fillId="0" borderId="16" xfId="0" applyFont="1" applyBorder="1" applyAlignment="1" applyProtection="1">
      <alignment horizontal="center"/>
      <protection/>
    </xf>
    <xf numFmtId="0" fontId="12" fillId="0" borderId="14" xfId="0" applyFont="1" applyBorder="1" applyAlignment="1" applyProtection="1">
      <alignment horizontal="center"/>
      <protection locked="0"/>
    </xf>
    <xf numFmtId="0" fontId="12" fillId="0" borderId="15" xfId="0" applyFont="1" applyBorder="1" applyAlignment="1" applyProtection="1">
      <alignment horizontal="center"/>
      <protection locked="0"/>
    </xf>
    <xf numFmtId="0" fontId="12" fillId="0" borderId="16" xfId="0" applyFont="1" applyBorder="1" applyAlignment="1" applyProtection="1">
      <alignment horizontal="center"/>
      <protection locked="0"/>
    </xf>
    <xf numFmtId="0" fontId="12" fillId="0" borderId="14" xfId="0" applyFont="1" applyBorder="1" applyAlignment="1" applyProtection="1">
      <alignment horizontal="center"/>
      <protection/>
    </xf>
    <xf numFmtId="0" fontId="12" fillId="0" borderId="15" xfId="0" applyFont="1" applyBorder="1" applyAlignment="1" applyProtection="1">
      <alignment horizontal="center"/>
      <protection/>
    </xf>
    <xf numFmtId="0" fontId="12" fillId="0" borderId="16" xfId="0" applyFont="1" applyBorder="1" applyAlignment="1" applyProtection="1">
      <alignment horizontal="center"/>
      <protection/>
    </xf>
    <xf numFmtId="0" fontId="12" fillId="0" borderId="14" xfId="0" applyFont="1" applyFill="1" applyBorder="1" applyAlignment="1" applyProtection="1">
      <alignment horizontal="left"/>
      <protection locked="0"/>
    </xf>
    <xf numFmtId="0" fontId="12" fillId="0" borderId="15" xfId="0" applyFont="1" applyFill="1" applyBorder="1" applyAlignment="1" applyProtection="1">
      <alignment horizontal="left"/>
      <protection locked="0"/>
    </xf>
    <xf numFmtId="0" fontId="12" fillId="0" borderId="16" xfId="0" applyFont="1" applyFill="1" applyBorder="1" applyAlignment="1" applyProtection="1">
      <alignment horizontal="left"/>
      <protection locked="0"/>
    </xf>
    <xf numFmtId="0" fontId="12" fillId="34" borderId="0" xfId="0" applyFont="1" applyFill="1" applyBorder="1" applyAlignment="1" applyProtection="1">
      <alignment horizontal="center"/>
      <protection/>
    </xf>
    <xf numFmtId="0" fontId="13" fillId="0" borderId="10" xfId="0" applyFont="1" applyBorder="1" applyAlignment="1">
      <alignment horizontal="right"/>
    </xf>
    <xf numFmtId="0" fontId="12" fillId="0" borderId="10" xfId="0" applyFont="1" applyBorder="1" applyAlignment="1">
      <alignment horizontal="center" vertical="center"/>
    </xf>
    <xf numFmtId="0" fontId="2" fillId="33" borderId="14" xfId="0" applyFont="1" applyFill="1" applyBorder="1" applyAlignment="1" applyProtection="1">
      <alignment horizontal="center" vertical="center" wrapText="1"/>
      <protection/>
    </xf>
    <xf numFmtId="0" fontId="2" fillId="33" borderId="16" xfId="0" applyFont="1" applyFill="1" applyBorder="1" applyAlignment="1" applyProtection="1">
      <alignment horizontal="center" vertical="center" wrapText="1"/>
      <protection/>
    </xf>
    <xf numFmtId="0" fontId="2" fillId="0" borderId="14" xfId="0" applyFont="1" applyBorder="1" applyAlignment="1" applyProtection="1">
      <alignment horizontal="center" vertical="center" wrapText="1"/>
      <protection locked="0"/>
    </xf>
    <xf numFmtId="0" fontId="2" fillId="0" borderId="16" xfId="0" applyFont="1" applyBorder="1" applyAlignment="1" applyProtection="1">
      <alignment horizontal="center" vertical="center" wrapText="1"/>
      <protection locked="0"/>
    </xf>
    <xf numFmtId="0" fontId="14" fillId="0" borderId="10" xfId="0" applyFont="1" applyBorder="1" applyAlignment="1">
      <alignment horizontal="left" vertical="center"/>
    </xf>
    <xf numFmtId="0" fontId="14" fillId="0" borderId="10" xfId="0" applyFont="1" applyBorder="1" applyAlignment="1">
      <alignment horizontal="left" vertical="center" wrapText="1"/>
    </xf>
    <xf numFmtId="0" fontId="14" fillId="0" borderId="14" xfId="0" applyFont="1" applyBorder="1" applyAlignment="1">
      <alignment horizontal="left" vertical="center" wrapText="1"/>
    </xf>
    <xf numFmtId="0" fontId="14" fillId="0" borderId="15" xfId="0" applyFont="1" applyBorder="1" applyAlignment="1">
      <alignment horizontal="left" vertical="center" wrapText="1"/>
    </xf>
    <xf numFmtId="0" fontId="14" fillId="0" borderId="16" xfId="0" applyFont="1" applyBorder="1" applyAlignment="1">
      <alignment horizontal="left" vertical="center" wrapText="1"/>
    </xf>
    <xf numFmtId="0" fontId="2" fillId="0" borderId="17" xfId="0" applyFont="1" applyBorder="1" applyAlignment="1">
      <alignment horizontal="center" wrapText="1"/>
    </xf>
    <xf numFmtId="0" fontId="2" fillId="0" borderId="18" xfId="0" applyFont="1" applyBorder="1" applyAlignment="1">
      <alignment horizontal="center" wrapText="1"/>
    </xf>
    <xf numFmtId="0" fontId="2" fillId="0" borderId="19" xfId="0" applyFont="1" applyBorder="1" applyAlignment="1">
      <alignment horizontal="center" wrapText="1"/>
    </xf>
    <xf numFmtId="0" fontId="2" fillId="0" borderId="20" xfId="0" applyFont="1" applyBorder="1" applyAlignment="1">
      <alignment horizontal="center" wrapText="1"/>
    </xf>
    <xf numFmtId="0" fontId="2" fillId="0" borderId="0" xfId="0" applyFont="1" applyBorder="1" applyAlignment="1">
      <alignment horizontal="center" wrapText="1"/>
    </xf>
    <xf numFmtId="0" fontId="2" fillId="0" borderId="21" xfId="0" applyFont="1" applyBorder="1" applyAlignment="1">
      <alignment horizontal="center" wrapText="1"/>
    </xf>
    <xf numFmtId="0" fontId="2" fillId="0" borderId="11" xfId="0" applyFont="1" applyBorder="1" applyAlignment="1">
      <alignment horizontal="center" wrapText="1"/>
    </xf>
    <xf numFmtId="0" fontId="2" fillId="0" borderId="12" xfId="0" applyFont="1" applyBorder="1" applyAlignment="1">
      <alignment horizontal="center" wrapText="1"/>
    </xf>
    <xf numFmtId="0" fontId="2" fillId="0" borderId="13" xfId="0" applyFont="1" applyBorder="1" applyAlignment="1">
      <alignment horizontal="center" wrapText="1"/>
    </xf>
    <xf numFmtId="0" fontId="12" fillId="33" borderId="22" xfId="0" applyFont="1" applyFill="1" applyBorder="1" applyAlignment="1">
      <alignment horizontal="center" vertical="center" wrapText="1"/>
    </xf>
    <xf numFmtId="0" fontId="12" fillId="33" borderId="23" xfId="0" applyFont="1" applyFill="1" applyBorder="1" applyAlignment="1">
      <alignment horizontal="center" vertical="center" wrapText="1"/>
    </xf>
    <xf numFmtId="0" fontId="12" fillId="33" borderId="24" xfId="0" applyFont="1" applyFill="1" applyBorder="1" applyAlignment="1">
      <alignment horizontal="center" vertical="center" wrapText="1"/>
    </xf>
    <xf numFmtId="0" fontId="13" fillId="35" borderId="10" xfId="0" applyFont="1" applyFill="1" applyBorder="1" applyAlignment="1">
      <alignment horizontal="center"/>
    </xf>
    <xf numFmtId="0" fontId="12" fillId="0" borderId="15" xfId="0" applyFont="1" applyBorder="1" applyAlignment="1">
      <alignment horizontal="center"/>
    </xf>
    <xf numFmtId="0" fontId="4" fillId="33" borderId="14" xfId="0" applyFont="1" applyFill="1" applyBorder="1" applyAlignment="1">
      <alignment horizontal="center" vertical="center" wrapText="1"/>
    </xf>
    <xf numFmtId="0" fontId="4" fillId="33" borderId="16" xfId="0" applyFont="1" applyFill="1" applyBorder="1" applyAlignment="1">
      <alignment horizontal="center" vertical="center" wrapText="1"/>
    </xf>
    <xf numFmtId="0" fontId="2" fillId="0" borderId="17" xfId="0" applyFont="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2" fillId="0" borderId="11" xfId="0" applyFont="1" applyBorder="1" applyAlignment="1" applyProtection="1">
      <alignment horizontal="center" vertical="center" wrapText="1"/>
      <protection locked="0"/>
    </xf>
    <xf numFmtId="0" fontId="2" fillId="0" borderId="13" xfId="0" applyFont="1" applyBorder="1" applyAlignment="1" applyProtection="1">
      <alignment horizontal="center" vertical="center" wrapText="1"/>
      <protection locked="0"/>
    </xf>
    <xf numFmtId="0" fontId="13" fillId="0" borderId="14" xfId="0" applyFont="1" applyBorder="1" applyAlignment="1">
      <alignment horizontal="center"/>
    </xf>
    <xf numFmtId="0" fontId="13" fillId="0" borderId="15" xfId="0" applyFont="1" applyBorder="1" applyAlignment="1">
      <alignment horizontal="center"/>
    </xf>
    <xf numFmtId="0" fontId="13" fillId="0" borderId="16" xfId="0" applyFont="1" applyBorder="1" applyAlignment="1">
      <alignment horizontal="center"/>
    </xf>
    <xf numFmtId="0" fontId="16" fillId="33" borderId="14" xfId="0" applyFont="1" applyFill="1" applyBorder="1" applyAlignment="1">
      <alignment horizontal="center" vertical="center" wrapText="1"/>
    </xf>
    <xf numFmtId="0" fontId="16" fillId="33" borderId="16" xfId="0" applyFont="1" applyFill="1" applyBorder="1" applyAlignment="1">
      <alignment horizontal="center" vertical="center" wrapText="1"/>
    </xf>
    <xf numFmtId="0" fontId="4" fillId="33" borderId="14" xfId="0" applyFont="1" applyFill="1" applyBorder="1" applyAlignment="1">
      <alignment horizontal="left" vertical="center" wrapText="1"/>
    </xf>
    <xf numFmtId="0" fontId="4" fillId="33" borderId="15" xfId="0" applyFont="1" applyFill="1" applyBorder="1" applyAlignment="1">
      <alignment horizontal="left" vertical="center" wrapText="1"/>
    </xf>
    <xf numFmtId="0" fontId="4" fillId="33" borderId="16" xfId="0" applyFont="1" applyFill="1" applyBorder="1" applyAlignment="1">
      <alignment horizontal="left" vertical="center" wrapText="1"/>
    </xf>
    <xf numFmtId="0" fontId="4" fillId="33" borderId="17" xfId="0" applyFont="1" applyFill="1" applyBorder="1" applyAlignment="1">
      <alignment horizontal="left" vertical="center" wrapText="1"/>
    </xf>
    <xf numFmtId="0" fontId="4" fillId="33" borderId="18" xfId="0" applyFont="1" applyFill="1" applyBorder="1" applyAlignment="1">
      <alignment horizontal="left" vertical="center" wrapText="1"/>
    </xf>
    <xf numFmtId="0" fontId="4" fillId="33" borderId="19" xfId="0" applyFont="1" applyFill="1" applyBorder="1" applyAlignment="1">
      <alignment horizontal="left" vertical="center" wrapText="1"/>
    </xf>
    <xf numFmtId="0" fontId="4" fillId="33" borderId="11" xfId="0" applyFont="1" applyFill="1" applyBorder="1" applyAlignment="1">
      <alignment horizontal="left" vertical="center" wrapText="1"/>
    </xf>
    <xf numFmtId="0" fontId="4" fillId="33" borderId="12" xfId="0" applyFont="1" applyFill="1" applyBorder="1" applyAlignment="1">
      <alignment horizontal="left" vertical="center" wrapText="1"/>
    </xf>
    <xf numFmtId="0" fontId="4" fillId="33" borderId="13" xfId="0" applyFont="1" applyFill="1" applyBorder="1" applyAlignment="1">
      <alignment horizontal="left" vertical="center" wrapText="1"/>
    </xf>
    <xf numFmtId="0" fontId="4" fillId="0" borderId="10" xfId="0" applyFont="1" applyFill="1" applyBorder="1" applyAlignment="1" applyProtection="1">
      <alignment horizontal="center" vertical="center" wrapText="1"/>
      <protection locked="0"/>
    </xf>
    <xf numFmtId="0" fontId="4" fillId="33" borderId="15" xfId="0" applyFont="1" applyFill="1" applyBorder="1" applyAlignment="1">
      <alignment horizontal="center" vertical="center" wrapText="1"/>
    </xf>
    <xf numFmtId="0" fontId="13" fillId="33" borderId="14" xfId="0" applyFont="1" applyFill="1" applyBorder="1" applyAlignment="1">
      <alignment horizontal="left"/>
    </xf>
    <xf numFmtId="0" fontId="13" fillId="33" borderId="15" xfId="0" applyFont="1" applyFill="1" applyBorder="1" applyAlignment="1">
      <alignment horizontal="left"/>
    </xf>
    <xf numFmtId="0" fontId="12" fillId="0" borderId="14" xfId="0" applyFont="1" applyBorder="1" applyAlignment="1">
      <alignment horizontal="center"/>
    </xf>
    <xf numFmtId="0" fontId="12" fillId="0" borderId="16" xfId="0" applyFont="1" applyBorder="1" applyAlignment="1">
      <alignment horizontal="center"/>
    </xf>
    <xf numFmtId="0" fontId="13" fillId="33" borderId="16" xfId="0" applyFont="1" applyFill="1" applyBorder="1" applyAlignment="1">
      <alignment horizontal="left"/>
    </xf>
    <xf numFmtId="0" fontId="2" fillId="0" borderId="14" xfId="0" applyFont="1" applyBorder="1" applyAlignment="1">
      <alignment horizontal="left" vertical="center" wrapText="1"/>
    </xf>
    <xf numFmtId="0" fontId="2" fillId="0" borderId="15" xfId="0" applyFont="1" applyBorder="1" applyAlignment="1">
      <alignment horizontal="left" vertical="center" wrapText="1"/>
    </xf>
    <xf numFmtId="0" fontId="2" fillId="0" borderId="16" xfId="0" applyFont="1" applyBorder="1" applyAlignment="1">
      <alignment horizontal="left" vertical="center" wrapText="1"/>
    </xf>
    <xf numFmtId="0" fontId="13" fillId="0" borderId="17" xfId="0" applyFont="1" applyFill="1" applyBorder="1" applyAlignment="1">
      <alignment horizontal="center"/>
    </xf>
    <xf numFmtId="0" fontId="13" fillId="0" borderId="18" xfId="0" applyFont="1" applyFill="1" applyBorder="1" applyAlignment="1">
      <alignment horizontal="center"/>
    </xf>
    <xf numFmtId="0" fontId="13" fillId="0" borderId="0" xfId="0" applyFont="1" applyFill="1" applyBorder="1" applyAlignment="1">
      <alignment horizontal="center"/>
    </xf>
    <xf numFmtId="0" fontId="13" fillId="0" borderId="21" xfId="0" applyFont="1" applyFill="1" applyBorder="1" applyAlignment="1">
      <alignment horizontal="center"/>
    </xf>
    <xf numFmtId="0" fontId="13" fillId="0" borderId="20" xfId="0" applyFont="1" applyFill="1" applyBorder="1" applyAlignment="1">
      <alignment horizontal="center"/>
    </xf>
    <xf numFmtId="14" fontId="14" fillId="0" borderId="10" xfId="0" applyNumberFormat="1" applyFont="1" applyBorder="1" applyAlignment="1" applyProtection="1">
      <alignment horizontal="center"/>
      <protection locked="0"/>
    </xf>
    <xf numFmtId="0" fontId="14" fillId="0" borderId="10" xfId="0" applyFont="1" applyBorder="1" applyAlignment="1" applyProtection="1">
      <alignment horizontal="center"/>
      <protection locked="0"/>
    </xf>
    <xf numFmtId="0" fontId="15" fillId="0" borderId="10" xfId="0" applyFont="1" applyBorder="1" applyAlignment="1">
      <alignment horizontal="center"/>
    </xf>
    <xf numFmtId="0" fontId="2" fillId="0" borderId="10" xfId="0" applyFont="1" applyBorder="1" applyAlignment="1">
      <alignment horizontal="left" vertical="top" wrapText="1"/>
    </xf>
    <xf numFmtId="0" fontId="4" fillId="33" borderId="14" xfId="0" applyFont="1" applyFill="1" applyBorder="1" applyAlignment="1">
      <alignment horizontal="right" vertical="center" wrapText="1"/>
    </xf>
    <xf numFmtId="0" fontId="4" fillId="33" borderId="15" xfId="0" applyFont="1" applyFill="1" applyBorder="1" applyAlignment="1">
      <alignment horizontal="right" vertical="center" wrapText="1"/>
    </xf>
    <xf numFmtId="0" fontId="4" fillId="33" borderId="16" xfId="0" applyFont="1" applyFill="1" applyBorder="1" applyAlignment="1">
      <alignment horizontal="right" vertical="center" wrapText="1"/>
    </xf>
    <xf numFmtId="0" fontId="13" fillId="0" borderId="17" xfId="0" applyFont="1" applyBorder="1" applyAlignment="1">
      <alignment horizontal="center" vertical="center"/>
    </xf>
    <xf numFmtId="0" fontId="13" fillId="0" borderId="18" xfId="0" applyFont="1" applyBorder="1" applyAlignment="1">
      <alignment horizontal="center" vertical="center"/>
    </xf>
    <xf numFmtId="0" fontId="13" fillId="0" borderId="19" xfId="0" applyFont="1" applyBorder="1" applyAlignment="1">
      <alignment horizontal="center" vertical="center"/>
    </xf>
    <xf numFmtId="0" fontId="13" fillId="0" borderId="11" xfId="0" applyFont="1" applyBorder="1" applyAlignment="1">
      <alignment horizontal="center" vertical="center"/>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15" fillId="0" borderId="10" xfId="0" applyFont="1" applyBorder="1" applyAlignment="1">
      <alignment horizontal="center" vertical="center"/>
    </xf>
    <xf numFmtId="0" fontId="14" fillId="0" borderId="22" xfId="0" applyFont="1" applyBorder="1" applyAlignment="1">
      <alignment horizontal="center"/>
    </xf>
    <xf numFmtId="0" fontId="14" fillId="0" borderId="23" xfId="0" applyFont="1" applyBorder="1" applyAlignment="1">
      <alignment horizontal="center"/>
    </xf>
    <xf numFmtId="0" fontId="14" fillId="0" borderId="24" xfId="0" applyFont="1" applyBorder="1" applyAlignment="1">
      <alignment horizontal="center"/>
    </xf>
    <xf numFmtId="0" fontId="14" fillId="0" borderId="10" xfId="0" applyFont="1" applyBorder="1" applyAlignment="1" applyProtection="1">
      <alignment horizontal="center" vertical="center"/>
      <protection locked="0"/>
    </xf>
    <xf numFmtId="0" fontId="13" fillId="0" borderId="10" xfId="0" applyFont="1" applyFill="1" applyBorder="1" applyAlignment="1">
      <alignment horizontal="center"/>
    </xf>
    <xf numFmtId="0" fontId="2" fillId="0" borderId="14" xfId="0" applyFont="1" applyBorder="1" applyAlignment="1">
      <alignment horizontal="left" wrapText="1"/>
    </xf>
    <xf numFmtId="0" fontId="2" fillId="0" borderId="15" xfId="0" applyFont="1" applyBorder="1" applyAlignment="1">
      <alignment horizontal="left" wrapText="1"/>
    </xf>
    <xf numFmtId="0" fontId="2" fillId="0" borderId="16" xfId="0" applyFont="1" applyBorder="1" applyAlignment="1">
      <alignment horizontal="left" wrapText="1"/>
    </xf>
    <xf numFmtId="0" fontId="12" fillId="0" borderId="10" xfId="0" applyFont="1" applyBorder="1" applyAlignment="1">
      <alignment horizontal="center"/>
    </xf>
    <xf numFmtId="0" fontId="13" fillId="0" borderId="10" xfId="0" applyFont="1" applyBorder="1" applyAlignment="1">
      <alignment horizontal="left"/>
    </xf>
    <xf numFmtId="0" fontId="14" fillId="0" borderId="10" xfId="0" applyFont="1" applyBorder="1" applyAlignment="1">
      <alignment horizontal="center" vertical="center"/>
    </xf>
    <xf numFmtId="0" fontId="13" fillId="0" borderId="10" xfId="0" applyFont="1" applyBorder="1" applyAlignment="1">
      <alignment horizontal="center" vertical="center"/>
    </xf>
    <xf numFmtId="0" fontId="13" fillId="0" borderId="10" xfId="0" applyFont="1" applyBorder="1" applyAlignment="1">
      <alignment horizontal="center"/>
    </xf>
    <xf numFmtId="0" fontId="14" fillId="35" borderId="10" xfId="0" applyFont="1" applyFill="1" applyBorder="1" applyAlignment="1">
      <alignment horizontal="center" vertical="center"/>
    </xf>
    <xf numFmtId="0" fontId="13" fillId="33" borderId="14" xfId="0" applyFont="1" applyFill="1" applyBorder="1" applyAlignment="1">
      <alignment horizontal="right"/>
    </xf>
    <xf numFmtId="0" fontId="13" fillId="33" borderId="15" xfId="0" applyFont="1" applyFill="1" applyBorder="1" applyAlignment="1">
      <alignment horizontal="right"/>
    </xf>
    <xf numFmtId="0" fontId="13" fillId="33" borderId="16" xfId="0" applyFont="1" applyFill="1" applyBorder="1" applyAlignment="1">
      <alignment horizontal="right"/>
    </xf>
    <xf numFmtId="0" fontId="13" fillId="0" borderId="25" xfId="0" applyFont="1" applyBorder="1" applyAlignment="1">
      <alignment horizontal="right"/>
    </xf>
    <xf numFmtId="0" fontId="13" fillId="0" borderId="26" xfId="0" applyFont="1" applyBorder="1" applyAlignment="1">
      <alignment horizontal="right"/>
    </xf>
    <xf numFmtId="0" fontId="13" fillId="0" borderId="27" xfId="0" applyFont="1" applyBorder="1" applyAlignment="1">
      <alignment horizontal="right"/>
    </xf>
    <xf numFmtId="0" fontId="13" fillId="0" borderId="25" xfId="0" applyFont="1" applyBorder="1" applyAlignment="1">
      <alignment horizontal="center"/>
    </xf>
    <xf numFmtId="0" fontId="13" fillId="0" borderId="26" xfId="0" applyFont="1" applyBorder="1" applyAlignment="1">
      <alignment horizontal="center"/>
    </xf>
    <xf numFmtId="0" fontId="13" fillId="0" borderId="28" xfId="0" applyFont="1" applyBorder="1" applyAlignment="1">
      <alignment horizontal="center"/>
    </xf>
    <xf numFmtId="0" fontId="12" fillId="0" borderId="14" xfId="0" applyFont="1" applyBorder="1" applyAlignment="1">
      <alignment horizontal="left"/>
    </xf>
    <xf numFmtId="0" fontId="12" fillId="0" borderId="15" xfId="0" applyFont="1" applyBorder="1" applyAlignment="1">
      <alignment horizontal="left"/>
    </xf>
    <xf numFmtId="0" fontId="12" fillId="0" borderId="16" xfId="0" applyFont="1" applyBorder="1" applyAlignment="1">
      <alignment horizontal="left"/>
    </xf>
    <xf numFmtId="0" fontId="13" fillId="33" borderId="10" xfId="0" applyFont="1" applyFill="1" applyBorder="1" applyAlignment="1">
      <alignment horizontal="center"/>
    </xf>
    <xf numFmtId="0" fontId="12" fillId="0" borderId="10" xfId="0" applyFont="1" applyBorder="1" applyAlignment="1" applyProtection="1">
      <alignment horizontal="center"/>
      <protection locked="0"/>
    </xf>
    <xf numFmtId="0" fontId="12" fillId="0" borderId="29" xfId="0" applyFont="1" applyBorder="1" applyAlignment="1">
      <alignment horizontal="center"/>
    </xf>
    <xf numFmtId="0" fontId="12" fillId="0" borderId="17" xfId="0" applyFont="1" applyBorder="1" applyAlignment="1" applyProtection="1">
      <alignment horizontal="center"/>
      <protection locked="0"/>
    </xf>
    <xf numFmtId="0" fontId="12" fillId="0" borderId="18" xfId="0" applyFont="1" applyBorder="1" applyAlignment="1" applyProtection="1">
      <alignment horizontal="center"/>
      <protection locked="0"/>
    </xf>
    <xf numFmtId="0" fontId="14" fillId="0" borderId="22" xfId="0" applyFont="1" applyBorder="1" applyAlignment="1" applyProtection="1">
      <alignment horizontal="center" vertical="center"/>
      <protection locked="0"/>
    </xf>
    <xf numFmtId="0" fontId="14" fillId="0" borderId="23" xfId="0" applyFont="1" applyBorder="1" applyAlignment="1" applyProtection="1">
      <alignment horizontal="center" vertical="center"/>
      <protection locked="0"/>
    </xf>
    <xf numFmtId="0" fontId="14" fillId="0" borderId="24" xfId="0" applyFont="1" applyBorder="1" applyAlignment="1" applyProtection="1">
      <alignment horizontal="center" vertical="center"/>
      <protection locked="0"/>
    </xf>
    <xf numFmtId="14" fontId="13" fillId="0" borderId="10" xfId="0" applyNumberFormat="1" applyFont="1" applyBorder="1" applyAlignment="1">
      <alignment horizontal="right"/>
    </xf>
    <xf numFmtId="14" fontId="13" fillId="0" borderId="22" xfId="0" applyNumberFormat="1" applyFont="1" applyBorder="1" applyAlignment="1">
      <alignment horizontal="right"/>
    </xf>
    <xf numFmtId="0" fontId="14" fillId="0" borderId="17" xfId="0" applyFont="1" applyBorder="1" applyAlignment="1">
      <alignment horizontal="center" vertical="center"/>
    </xf>
    <xf numFmtId="0" fontId="14" fillId="0" borderId="18" xfId="0" applyFont="1" applyBorder="1" applyAlignment="1">
      <alignment horizontal="center" vertical="center"/>
    </xf>
    <xf numFmtId="0" fontId="14" fillId="0" borderId="19" xfId="0" applyFont="1" applyBorder="1" applyAlignment="1">
      <alignment horizontal="center" vertical="center"/>
    </xf>
  </cellXfs>
  <cellStyles count="48">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Εισαγωγή" xfId="33"/>
    <cellStyle name="Έλεγχος κελιού" xfId="34"/>
    <cellStyle name="Έμφαση1" xfId="35"/>
    <cellStyle name="Έμφαση2" xfId="36"/>
    <cellStyle name="Έμφαση3" xfId="37"/>
    <cellStyle name="Έμφαση4" xfId="38"/>
    <cellStyle name="Έμφαση5" xfId="39"/>
    <cellStyle name="Έμφαση6" xfId="40"/>
    <cellStyle name="Έξοδος" xfId="41"/>
    <cellStyle name="Επεξηγηματικό κείμενο" xfId="42"/>
    <cellStyle name="Επικεφαλίδα 1" xfId="43"/>
    <cellStyle name="Επικεφαλίδα 2" xfId="44"/>
    <cellStyle name="Επικεφαλίδα 3" xfId="45"/>
    <cellStyle name="Επικεφαλίδα 4" xfId="46"/>
    <cellStyle name="Κακό" xfId="47"/>
    <cellStyle name="Καλό" xfId="48"/>
    <cellStyle name="Κανονικό 2" xfId="49"/>
    <cellStyle name="Comma" xfId="50"/>
    <cellStyle name="Comma [0]" xfId="51"/>
    <cellStyle name="Currency" xfId="52"/>
    <cellStyle name="Currency [0]" xfId="53"/>
    <cellStyle name="Ουδέτερο" xfId="54"/>
    <cellStyle name="Percent" xfId="55"/>
    <cellStyle name="Προειδοποιητικό κείμενο" xfId="56"/>
    <cellStyle name="Σημείωση" xfId="57"/>
    <cellStyle name="Συνδεδεμένο κελί" xfId="58"/>
    <cellStyle name="Σύνολο" xfId="59"/>
    <cellStyle name="Τίτλος" xfId="60"/>
    <cellStyle name="Υπολογισμός"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3.emf" /><Relationship Id="rId3" Type="http://schemas.openxmlformats.org/officeDocument/2006/relationships/image" Target="../media/image4.emf" /><Relationship Id="rId4" Type="http://schemas.openxmlformats.org/officeDocument/2006/relationships/image" Target="../media/image10.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190500</xdr:colOff>
      <xdr:row>9</xdr:row>
      <xdr:rowOff>0</xdr:rowOff>
    </xdr:from>
    <xdr:to>
      <xdr:col>26</xdr:col>
      <xdr:colOff>200025</xdr:colOff>
      <xdr:row>10</xdr:row>
      <xdr:rowOff>47625</xdr:rowOff>
    </xdr:to>
    <xdr:grpSp>
      <xdr:nvGrpSpPr>
        <xdr:cNvPr id="1" name="Group 9"/>
        <xdr:cNvGrpSpPr>
          <a:grpSpLocks/>
        </xdr:cNvGrpSpPr>
      </xdr:nvGrpSpPr>
      <xdr:grpSpPr>
        <a:xfrm>
          <a:off x="6105525" y="1019175"/>
          <a:ext cx="781050" cy="238125"/>
          <a:chOff x="641" y="135"/>
          <a:chExt cx="82" cy="155"/>
        </a:xfrm>
        <a:solidFill>
          <a:srgbClr val="FFFFFF"/>
        </a:solidFill>
      </xdr:grpSpPr>
      <xdr:pic>
        <xdr:nvPicPr>
          <xdr:cNvPr id="2" name="OptionButton1"/>
          <xdr:cNvPicPr preferRelativeResize="1">
            <a:picLocks noChangeAspect="1"/>
          </xdr:cNvPicPr>
        </xdr:nvPicPr>
        <xdr:blipFill>
          <a:blip r:embed="rId1"/>
          <a:stretch>
            <a:fillRect/>
          </a:stretch>
        </xdr:blipFill>
        <xdr:spPr>
          <a:xfrm>
            <a:off x="641" y="135"/>
            <a:ext cx="27" cy="155"/>
          </a:xfrm>
          <a:prstGeom prst="rect">
            <a:avLst/>
          </a:prstGeom>
          <a:noFill/>
          <a:ln w="9525" cmpd="sng">
            <a:noFill/>
          </a:ln>
        </xdr:spPr>
      </xdr:pic>
      <xdr:pic>
        <xdr:nvPicPr>
          <xdr:cNvPr id="3" name="OptionButton2"/>
          <xdr:cNvPicPr preferRelativeResize="1">
            <a:picLocks noChangeAspect="1"/>
          </xdr:cNvPicPr>
        </xdr:nvPicPr>
        <xdr:blipFill>
          <a:blip r:embed="rId2"/>
          <a:stretch>
            <a:fillRect/>
          </a:stretch>
        </xdr:blipFill>
        <xdr:spPr>
          <a:xfrm>
            <a:off x="696" y="135"/>
            <a:ext cx="27" cy="155"/>
          </a:xfrm>
          <a:prstGeom prst="rect">
            <a:avLst/>
          </a:prstGeom>
          <a:noFill/>
          <a:ln w="9525" cmpd="sng">
            <a:noFill/>
          </a:ln>
        </xdr:spPr>
      </xdr:pic>
    </xdr:grpSp>
    <xdr:clientData/>
  </xdr:twoCellAnchor>
  <xdr:twoCellAnchor>
    <xdr:from>
      <xdr:col>23</xdr:col>
      <xdr:colOff>200025</xdr:colOff>
      <xdr:row>9</xdr:row>
      <xdr:rowOff>19050</xdr:rowOff>
    </xdr:from>
    <xdr:to>
      <xdr:col>26</xdr:col>
      <xdr:colOff>209550</xdr:colOff>
      <xdr:row>9</xdr:row>
      <xdr:rowOff>171450</xdr:rowOff>
    </xdr:to>
    <xdr:grpSp>
      <xdr:nvGrpSpPr>
        <xdr:cNvPr id="4" name="Group 8"/>
        <xdr:cNvGrpSpPr>
          <a:grpSpLocks/>
        </xdr:cNvGrpSpPr>
      </xdr:nvGrpSpPr>
      <xdr:grpSpPr>
        <a:xfrm>
          <a:off x="6115050" y="1038225"/>
          <a:ext cx="781050" cy="152400"/>
          <a:chOff x="642" y="174"/>
          <a:chExt cx="82" cy="17"/>
        </a:xfrm>
        <a:solidFill>
          <a:srgbClr val="FFFFFF"/>
        </a:solidFill>
      </xdr:grpSpPr>
      <xdr:pic>
        <xdr:nvPicPr>
          <xdr:cNvPr id="5" name="OptionButton3"/>
          <xdr:cNvPicPr preferRelativeResize="1">
            <a:picLocks noChangeAspect="1"/>
          </xdr:cNvPicPr>
        </xdr:nvPicPr>
        <xdr:blipFill>
          <a:blip r:embed="rId3"/>
          <a:stretch>
            <a:fillRect/>
          </a:stretch>
        </xdr:blipFill>
        <xdr:spPr>
          <a:xfrm>
            <a:off x="642" y="174"/>
            <a:ext cx="27" cy="17"/>
          </a:xfrm>
          <a:prstGeom prst="rect">
            <a:avLst/>
          </a:prstGeom>
          <a:noFill/>
          <a:ln w="9525" cmpd="sng">
            <a:noFill/>
          </a:ln>
        </xdr:spPr>
      </xdr:pic>
      <xdr:pic>
        <xdr:nvPicPr>
          <xdr:cNvPr id="6" name="OptionButton4"/>
          <xdr:cNvPicPr preferRelativeResize="1">
            <a:picLocks noChangeAspect="1"/>
          </xdr:cNvPicPr>
        </xdr:nvPicPr>
        <xdr:blipFill>
          <a:blip r:embed="rId4"/>
          <a:stretch>
            <a:fillRect/>
          </a:stretch>
        </xdr:blipFill>
        <xdr:spPr>
          <a:xfrm>
            <a:off x="697" y="175"/>
            <a:ext cx="27" cy="16"/>
          </a:xfrm>
          <a:prstGeom prst="rect">
            <a:avLst/>
          </a:prstGeom>
          <a:noFill/>
          <a:ln w="9525" cmpd="sng">
            <a:noFill/>
          </a:ln>
        </xdr:spPr>
      </xdr:pic>
    </xdr:grpSp>
    <xdr:clientData/>
  </xdr:twoCellAnchor>
  <xdr:twoCellAnchor>
    <xdr:from>
      <xdr:col>23</xdr:col>
      <xdr:colOff>200025</xdr:colOff>
      <xdr:row>10</xdr:row>
      <xdr:rowOff>28575</xdr:rowOff>
    </xdr:from>
    <xdr:to>
      <xdr:col>26</xdr:col>
      <xdr:colOff>209550</xdr:colOff>
      <xdr:row>11</xdr:row>
      <xdr:rowOff>0</xdr:rowOff>
    </xdr:to>
    <xdr:grpSp>
      <xdr:nvGrpSpPr>
        <xdr:cNvPr id="7" name="Group 10"/>
        <xdr:cNvGrpSpPr>
          <a:grpSpLocks/>
        </xdr:cNvGrpSpPr>
      </xdr:nvGrpSpPr>
      <xdr:grpSpPr>
        <a:xfrm>
          <a:off x="6115050" y="1238250"/>
          <a:ext cx="781050" cy="161925"/>
          <a:chOff x="642" y="174"/>
          <a:chExt cx="82" cy="14"/>
        </a:xfrm>
        <a:solidFill>
          <a:srgbClr val="FFFFFF"/>
        </a:solidFill>
      </xdr:grpSpPr>
      <xdr:pic>
        <xdr:nvPicPr>
          <xdr:cNvPr id="8" name="OptionButton5"/>
          <xdr:cNvPicPr preferRelativeResize="1">
            <a:picLocks noChangeAspect="1"/>
          </xdr:cNvPicPr>
        </xdr:nvPicPr>
        <xdr:blipFill>
          <a:blip r:embed="rId3"/>
          <a:stretch>
            <a:fillRect/>
          </a:stretch>
        </xdr:blipFill>
        <xdr:spPr>
          <a:xfrm>
            <a:off x="642" y="174"/>
            <a:ext cx="27" cy="14"/>
          </a:xfrm>
          <a:prstGeom prst="rect">
            <a:avLst/>
          </a:prstGeom>
          <a:noFill/>
          <a:ln w="9525" cmpd="sng">
            <a:noFill/>
          </a:ln>
        </xdr:spPr>
      </xdr:pic>
      <xdr:pic>
        <xdr:nvPicPr>
          <xdr:cNvPr id="9" name="OptionButton6"/>
          <xdr:cNvPicPr preferRelativeResize="1">
            <a:picLocks noChangeAspect="1"/>
          </xdr:cNvPicPr>
        </xdr:nvPicPr>
        <xdr:blipFill>
          <a:blip r:embed="rId4"/>
          <a:stretch>
            <a:fillRect/>
          </a:stretch>
        </xdr:blipFill>
        <xdr:spPr>
          <a:xfrm>
            <a:off x="697" y="175"/>
            <a:ext cx="27" cy="13"/>
          </a:xfrm>
          <a:prstGeom prst="rect">
            <a:avLst/>
          </a:prstGeom>
          <a:noFill/>
          <a:ln w="9525" cmpd="sng">
            <a:noFill/>
          </a:ln>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Φύλλο2"/>
  <dimension ref="A1:AU224"/>
  <sheetViews>
    <sheetView tabSelected="1" zoomScalePageLayoutView="0" workbookViewId="0" topLeftCell="A1">
      <selection activeCell="A1" sqref="A1:AA1"/>
    </sheetView>
  </sheetViews>
  <sheetFormatPr defaultColWidth="9.140625" defaultRowHeight="15"/>
  <cols>
    <col min="1" max="27" width="3.8515625" style="1" customWidth="1"/>
    <col min="28" max="43" width="2.7109375" style="1" hidden="1" customWidth="1"/>
    <col min="44" max="44" width="9.140625" style="0" customWidth="1"/>
    <col min="45" max="47" width="9.140625" style="1" customWidth="1"/>
    <col min="48" max="16384" width="9.140625" style="1" customWidth="1"/>
  </cols>
  <sheetData>
    <row r="1" spans="1:27" ht="13.5" customHeight="1">
      <c r="A1" s="57" t="s">
        <v>21</v>
      </c>
      <c r="B1" s="57"/>
      <c r="C1" s="57"/>
      <c r="D1" s="57"/>
      <c r="E1" s="57"/>
      <c r="F1" s="57"/>
      <c r="G1" s="57"/>
      <c r="H1" s="57"/>
      <c r="I1" s="57"/>
      <c r="J1" s="57"/>
      <c r="K1" s="57"/>
      <c r="L1" s="57"/>
      <c r="M1" s="57"/>
      <c r="N1" s="57"/>
      <c r="O1" s="57"/>
      <c r="P1" s="57"/>
      <c r="Q1" s="57"/>
      <c r="R1" s="57"/>
      <c r="S1" s="57"/>
      <c r="T1" s="57"/>
      <c r="U1" s="57"/>
      <c r="V1" s="57"/>
      <c r="W1" s="57"/>
      <c r="X1" s="57"/>
      <c r="Y1" s="57"/>
      <c r="Z1" s="57"/>
      <c r="AA1" s="57"/>
    </row>
    <row r="2" spans="1:27" s="2" customFormat="1" ht="12.75">
      <c r="A2" s="81" t="s">
        <v>0</v>
      </c>
      <c r="B2" s="82"/>
      <c r="C2" s="85"/>
      <c r="D2" s="30"/>
      <c r="E2" s="31"/>
      <c r="F2" s="31"/>
      <c r="G2" s="31"/>
      <c r="H2" s="32"/>
      <c r="I2" s="81" t="s">
        <v>5</v>
      </c>
      <c r="J2" s="82"/>
      <c r="K2" s="82"/>
      <c r="L2" s="30"/>
      <c r="M2" s="31"/>
      <c r="N2" s="31"/>
      <c r="O2" s="31"/>
      <c r="P2" s="31"/>
      <c r="Q2" s="31"/>
      <c r="R2" s="31"/>
      <c r="S2" s="31"/>
      <c r="T2" s="31"/>
      <c r="U2" s="31"/>
      <c r="V2" s="31"/>
      <c r="W2" s="31"/>
      <c r="X2" s="31"/>
      <c r="Y2" s="31"/>
      <c r="Z2" s="31"/>
      <c r="AA2" s="32"/>
    </row>
    <row r="3" spans="1:27" s="2" customFormat="1" ht="12.75">
      <c r="A3" s="81" t="s">
        <v>1</v>
      </c>
      <c r="B3" s="82"/>
      <c r="C3" s="85"/>
      <c r="D3" s="30"/>
      <c r="E3" s="31"/>
      <c r="F3" s="31"/>
      <c r="G3" s="31"/>
      <c r="H3" s="32"/>
      <c r="I3" s="81" t="s">
        <v>3</v>
      </c>
      <c r="J3" s="82"/>
      <c r="K3" s="82"/>
      <c r="L3" s="30"/>
      <c r="M3" s="31"/>
      <c r="N3" s="32"/>
      <c r="O3" s="33"/>
      <c r="P3" s="33"/>
      <c r="Q3" s="33"/>
      <c r="R3" s="33"/>
      <c r="S3" s="33"/>
      <c r="T3" s="33"/>
      <c r="U3" s="33"/>
      <c r="V3" s="33"/>
      <c r="W3" s="33"/>
      <c r="X3" s="33"/>
      <c r="Y3" s="33"/>
      <c r="Z3" s="33"/>
      <c r="AA3" s="33"/>
    </row>
    <row r="4" spans="1:27" s="2" customFormat="1" ht="12.75">
      <c r="A4" s="81" t="s">
        <v>2</v>
      </c>
      <c r="B4" s="82"/>
      <c r="C4" s="85"/>
      <c r="D4" s="30"/>
      <c r="E4" s="31"/>
      <c r="F4" s="31"/>
      <c r="G4" s="31"/>
      <c r="H4" s="32"/>
      <c r="I4" s="89"/>
      <c r="J4" s="90"/>
      <c r="K4" s="90"/>
      <c r="L4" s="91"/>
      <c r="M4" s="91"/>
      <c r="N4" s="91"/>
      <c r="O4" s="91"/>
      <c r="P4" s="91"/>
      <c r="Q4" s="91"/>
      <c r="R4" s="91"/>
      <c r="S4" s="91"/>
      <c r="T4" s="91"/>
      <c r="U4" s="91"/>
      <c r="V4" s="91"/>
      <c r="W4" s="91"/>
      <c r="X4" s="91"/>
      <c r="Y4" s="91"/>
      <c r="Z4" s="91"/>
      <c r="AA4" s="92"/>
    </row>
    <row r="5" spans="1:27" s="2" customFormat="1" ht="12.75">
      <c r="A5" s="81" t="s">
        <v>4</v>
      </c>
      <c r="B5" s="82"/>
      <c r="C5" s="85"/>
      <c r="D5" s="30"/>
      <c r="E5" s="31"/>
      <c r="F5" s="31"/>
      <c r="G5" s="31"/>
      <c r="H5" s="32"/>
      <c r="I5" s="93"/>
      <c r="J5" s="91"/>
      <c r="K5" s="91"/>
      <c r="L5" s="91"/>
      <c r="M5" s="91"/>
      <c r="N5" s="91"/>
      <c r="O5" s="91"/>
      <c r="P5" s="91"/>
      <c r="Q5" s="91"/>
      <c r="R5" s="91"/>
      <c r="S5" s="91"/>
      <c r="T5" s="91"/>
      <c r="U5" s="91"/>
      <c r="V5" s="91"/>
      <c r="W5" s="91"/>
      <c r="X5" s="91"/>
      <c r="Y5" s="91"/>
      <c r="Z5" s="91"/>
      <c r="AA5" s="92"/>
    </row>
    <row r="6" spans="1:27" s="2" customFormat="1" ht="12.75" customHeight="1" hidden="1">
      <c r="A6" s="81" t="s">
        <v>3</v>
      </c>
      <c r="B6" s="82"/>
      <c r="C6" s="85"/>
      <c r="D6" s="30"/>
      <c r="E6" s="31"/>
      <c r="F6" s="31"/>
      <c r="G6" s="31"/>
      <c r="H6" s="31"/>
      <c r="I6" s="31"/>
      <c r="J6" s="31"/>
      <c r="K6" s="31"/>
      <c r="L6" s="31"/>
      <c r="M6" s="31"/>
      <c r="N6" s="31"/>
      <c r="O6" s="31"/>
      <c r="P6" s="31"/>
      <c r="Q6" s="31"/>
      <c r="R6" s="31"/>
      <c r="S6" s="31"/>
      <c r="T6" s="32"/>
      <c r="U6" s="17"/>
      <c r="V6" s="18"/>
      <c r="W6" s="18"/>
      <c r="X6" s="18"/>
      <c r="Y6" s="18"/>
      <c r="Z6" s="18"/>
      <c r="AA6" s="19"/>
    </row>
    <row r="7" spans="1:27" ht="2.25" customHeight="1">
      <c r="A7" s="58"/>
      <c r="B7" s="58"/>
      <c r="C7" s="58"/>
      <c r="D7" s="58"/>
      <c r="E7" s="58"/>
      <c r="F7" s="58"/>
      <c r="G7" s="58"/>
      <c r="H7" s="58"/>
      <c r="I7" s="58"/>
      <c r="J7" s="58"/>
      <c r="K7" s="58"/>
      <c r="L7" s="58"/>
      <c r="M7" s="58"/>
      <c r="N7" s="58"/>
      <c r="O7" s="58"/>
      <c r="P7" s="58"/>
      <c r="Q7" s="58"/>
      <c r="R7" s="58"/>
      <c r="S7" s="58"/>
      <c r="T7" s="58"/>
      <c r="U7" s="58"/>
      <c r="V7" s="58"/>
      <c r="W7" s="58"/>
      <c r="X7" s="58"/>
      <c r="Y7" s="58"/>
      <c r="Z7" s="58"/>
      <c r="AA7" s="58"/>
    </row>
    <row r="8" spans="1:27" ht="13.5" customHeight="1">
      <c r="A8" s="57" t="s">
        <v>22</v>
      </c>
      <c r="B8" s="57"/>
      <c r="C8" s="57"/>
      <c r="D8" s="57"/>
      <c r="E8" s="57"/>
      <c r="F8" s="57"/>
      <c r="G8" s="57"/>
      <c r="H8" s="57"/>
      <c r="I8" s="57"/>
      <c r="J8" s="57"/>
      <c r="K8" s="57"/>
      <c r="L8" s="57"/>
      <c r="M8" s="57"/>
      <c r="N8" s="57"/>
      <c r="O8" s="57"/>
      <c r="P8" s="57"/>
      <c r="Q8" s="57"/>
      <c r="R8" s="57"/>
      <c r="S8" s="57"/>
      <c r="T8" s="57"/>
      <c r="U8" s="57"/>
      <c r="V8" s="57"/>
      <c r="W8" s="57"/>
      <c r="X8" s="57" t="s">
        <v>6</v>
      </c>
      <c r="Y8" s="57"/>
      <c r="Z8" s="57" t="s">
        <v>7</v>
      </c>
      <c r="AA8" s="57"/>
    </row>
    <row r="9" spans="1:27" ht="34.5" customHeight="1" hidden="1">
      <c r="A9" s="3">
        <v>1</v>
      </c>
      <c r="B9" s="97" t="s">
        <v>8</v>
      </c>
      <c r="C9" s="97"/>
      <c r="D9" s="97"/>
      <c r="E9" s="97"/>
      <c r="F9" s="97"/>
      <c r="G9" s="97"/>
      <c r="H9" s="97"/>
      <c r="I9" s="97"/>
      <c r="J9" s="97"/>
      <c r="K9" s="97"/>
      <c r="L9" s="97"/>
      <c r="M9" s="97"/>
      <c r="N9" s="97"/>
      <c r="O9" s="97"/>
      <c r="P9" s="97"/>
      <c r="Q9" s="97"/>
      <c r="R9" s="97"/>
      <c r="S9" s="97"/>
      <c r="T9" s="97"/>
      <c r="U9" s="97"/>
      <c r="V9" s="97"/>
      <c r="W9" s="97"/>
      <c r="X9" s="83"/>
      <c r="Y9" s="84"/>
      <c r="Z9" s="83"/>
      <c r="AA9" s="84"/>
    </row>
    <row r="10" spans="1:27" ht="15" customHeight="1">
      <c r="A10" s="3" t="s">
        <v>97</v>
      </c>
      <c r="B10" s="86" t="s">
        <v>9</v>
      </c>
      <c r="C10" s="87"/>
      <c r="D10" s="87"/>
      <c r="E10" s="87"/>
      <c r="F10" s="87"/>
      <c r="G10" s="87"/>
      <c r="H10" s="87"/>
      <c r="I10" s="87"/>
      <c r="J10" s="87"/>
      <c r="K10" s="87"/>
      <c r="L10" s="87"/>
      <c r="M10" s="87"/>
      <c r="N10" s="87"/>
      <c r="O10" s="87"/>
      <c r="P10" s="87"/>
      <c r="Q10" s="87"/>
      <c r="R10" s="87"/>
      <c r="S10" s="87"/>
      <c r="T10" s="87"/>
      <c r="U10" s="87"/>
      <c r="V10" s="87"/>
      <c r="W10" s="88"/>
      <c r="X10" s="83"/>
      <c r="Y10" s="84"/>
      <c r="Z10" s="83"/>
      <c r="AA10" s="84"/>
    </row>
    <row r="11" spans="1:27" ht="15" customHeight="1">
      <c r="A11" s="3" t="s">
        <v>98</v>
      </c>
      <c r="B11" s="86" t="s">
        <v>10</v>
      </c>
      <c r="C11" s="87"/>
      <c r="D11" s="87"/>
      <c r="E11" s="87"/>
      <c r="F11" s="87"/>
      <c r="G11" s="87"/>
      <c r="H11" s="87"/>
      <c r="I11" s="87"/>
      <c r="J11" s="87"/>
      <c r="K11" s="87"/>
      <c r="L11" s="87"/>
      <c r="M11" s="87"/>
      <c r="N11" s="87"/>
      <c r="O11" s="87"/>
      <c r="P11" s="87"/>
      <c r="Q11" s="87"/>
      <c r="R11" s="87"/>
      <c r="S11" s="87"/>
      <c r="T11" s="87"/>
      <c r="U11" s="87"/>
      <c r="V11" s="87"/>
      <c r="W11" s="88"/>
      <c r="X11" s="83"/>
      <c r="Y11" s="84"/>
      <c r="Z11" s="83"/>
      <c r="AA11" s="84"/>
    </row>
    <row r="12" spans="1:27" ht="15" customHeight="1">
      <c r="A12" s="54" t="s">
        <v>99</v>
      </c>
      <c r="B12" s="70" t="s">
        <v>13</v>
      </c>
      <c r="C12" s="71"/>
      <c r="D12" s="71"/>
      <c r="E12" s="71"/>
      <c r="F12" s="72"/>
      <c r="G12" s="59" t="s">
        <v>11</v>
      </c>
      <c r="H12" s="60"/>
      <c r="I12" s="68" t="s">
        <v>14</v>
      </c>
      <c r="J12" s="69"/>
      <c r="K12" s="59" t="s">
        <v>15</v>
      </c>
      <c r="L12" s="60"/>
      <c r="M12" s="59" t="s">
        <v>16</v>
      </c>
      <c r="N12" s="60"/>
      <c r="O12" s="59" t="s">
        <v>17</v>
      </c>
      <c r="P12" s="60"/>
      <c r="Q12" s="59" t="s">
        <v>88</v>
      </c>
      <c r="R12" s="60"/>
      <c r="S12" s="59" t="s">
        <v>18</v>
      </c>
      <c r="T12" s="60"/>
      <c r="U12" s="59" t="s">
        <v>19</v>
      </c>
      <c r="V12" s="60"/>
      <c r="W12" s="59" t="s">
        <v>20</v>
      </c>
      <c r="X12" s="60"/>
      <c r="Y12" s="45" t="s">
        <v>83</v>
      </c>
      <c r="Z12" s="46"/>
      <c r="AA12" s="47"/>
    </row>
    <row r="13" spans="1:27" ht="15" customHeight="1">
      <c r="A13" s="55"/>
      <c r="B13" s="73" t="s">
        <v>80</v>
      </c>
      <c r="C13" s="74"/>
      <c r="D13" s="74"/>
      <c r="E13" s="74"/>
      <c r="F13" s="75"/>
      <c r="G13" s="61"/>
      <c r="H13" s="62"/>
      <c r="I13" s="61"/>
      <c r="J13" s="62"/>
      <c r="K13" s="61"/>
      <c r="L13" s="62"/>
      <c r="M13" s="61"/>
      <c r="N13" s="62"/>
      <c r="O13" s="61"/>
      <c r="P13" s="62"/>
      <c r="Q13" s="61"/>
      <c r="R13" s="62"/>
      <c r="S13" s="61"/>
      <c r="T13" s="62"/>
      <c r="U13" s="61"/>
      <c r="V13" s="62"/>
      <c r="W13" s="61"/>
      <c r="X13" s="62"/>
      <c r="Y13" s="48"/>
      <c r="Z13" s="49"/>
      <c r="AA13" s="50"/>
    </row>
    <row r="14" spans="1:27" ht="15" customHeight="1">
      <c r="A14" s="55"/>
      <c r="B14" s="76"/>
      <c r="C14" s="77"/>
      <c r="D14" s="77"/>
      <c r="E14" s="77"/>
      <c r="F14" s="78"/>
      <c r="G14" s="63"/>
      <c r="H14" s="64"/>
      <c r="I14" s="63"/>
      <c r="J14" s="64"/>
      <c r="K14" s="63"/>
      <c r="L14" s="64"/>
      <c r="M14" s="63"/>
      <c r="N14" s="64"/>
      <c r="O14" s="63"/>
      <c r="P14" s="64"/>
      <c r="Q14" s="63"/>
      <c r="R14" s="64"/>
      <c r="S14" s="63"/>
      <c r="T14" s="64"/>
      <c r="U14" s="63"/>
      <c r="V14" s="64"/>
      <c r="W14" s="63"/>
      <c r="X14" s="64"/>
      <c r="Y14" s="48"/>
      <c r="Z14" s="49"/>
      <c r="AA14" s="50"/>
    </row>
    <row r="15" spans="1:27" ht="15" customHeight="1">
      <c r="A15" s="55"/>
      <c r="B15" s="98" t="s">
        <v>81</v>
      </c>
      <c r="C15" s="99"/>
      <c r="D15" s="99"/>
      <c r="E15" s="99"/>
      <c r="F15" s="99"/>
      <c r="G15" s="99"/>
      <c r="H15" s="99"/>
      <c r="I15" s="99"/>
      <c r="J15" s="99"/>
      <c r="K15" s="99"/>
      <c r="L15" s="99"/>
      <c r="M15" s="99"/>
      <c r="N15" s="99"/>
      <c r="O15" s="99"/>
      <c r="P15" s="99"/>
      <c r="Q15" s="99"/>
      <c r="R15" s="99"/>
      <c r="S15" s="99"/>
      <c r="T15" s="100"/>
      <c r="U15" s="38"/>
      <c r="V15" s="39"/>
      <c r="W15" s="36"/>
      <c r="X15" s="37"/>
      <c r="Y15" s="48"/>
      <c r="Z15" s="49"/>
      <c r="AA15" s="50"/>
    </row>
    <row r="16" spans="1:27" ht="21.75" customHeight="1">
      <c r="A16" s="55"/>
      <c r="B16" s="98" t="s">
        <v>79</v>
      </c>
      <c r="C16" s="99"/>
      <c r="D16" s="99"/>
      <c r="E16" s="99"/>
      <c r="F16" s="99"/>
      <c r="G16" s="99"/>
      <c r="H16" s="99"/>
      <c r="I16" s="99"/>
      <c r="J16" s="99"/>
      <c r="K16" s="99"/>
      <c r="L16" s="99"/>
      <c r="M16" s="99"/>
      <c r="N16" s="99"/>
      <c r="O16" s="99"/>
      <c r="P16" s="99"/>
      <c r="Q16" s="99"/>
      <c r="R16" s="99"/>
      <c r="S16" s="99"/>
      <c r="T16" s="99"/>
      <c r="U16" s="99"/>
      <c r="V16" s="100"/>
      <c r="W16" s="38"/>
      <c r="X16" s="39"/>
      <c r="Y16" s="48"/>
      <c r="Z16" s="49"/>
      <c r="AA16" s="50"/>
    </row>
    <row r="17" spans="1:27" ht="15" customHeight="1">
      <c r="A17" s="55"/>
      <c r="B17" s="98" t="s">
        <v>82</v>
      </c>
      <c r="C17" s="99"/>
      <c r="D17" s="99"/>
      <c r="E17" s="99"/>
      <c r="F17" s="99"/>
      <c r="G17" s="99"/>
      <c r="H17" s="99"/>
      <c r="I17" s="99"/>
      <c r="J17" s="99"/>
      <c r="K17" s="99"/>
      <c r="L17" s="99"/>
      <c r="M17" s="99"/>
      <c r="N17" s="99"/>
      <c r="O17" s="99"/>
      <c r="P17" s="99"/>
      <c r="Q17" s="99"/>
      <c r="R17" s="99"/>
      <c r="S17" s="99"/>
      <c r="T17" s="99"/>
      <c r="U17" s="99"/>
      <c r="V17" s="100"/>
      <c r="W17" s="38"/>
      <c r="X17" s="39"/>
      <c r="Y17" s="48"/>
      <c r="Z17" s="49"/>
      <c r="AA17" s="50"/>
    </row>
    <row r="18" spans="1:27" ht="15" customHeight="1">
      <c r="A18" s="55"/>
      <c r="B18" s="98" t="s">
        <v>89</v>
      </c>
      <c r="C18" s="99"/>
      <c r="D18" s="99"/>
      <c r="E18" s="99"/>
      <c r="F18" s="99"/>
      <c r="G18" s="99"/>
      <c r="H18" s="99"/>
      <c r="I18" s="99"/>
      <c r="J18" s="99"/>
      <c r="K18" s="99"/>
      <c r="L18" s="99"/>
      <c r="M18" s="99"/>
      <c r="N18" s="99"/>
      <c r="O18" s="99"/>
      <c r="P18" s="99"/>
      <c r="Q18" s="99"/>
      <c r="R18" s="99"/>
      <c r="S18" s="79"/>
      <c r="T18" s="79"/>
      <c r="U18" s="59"/>
      <c r="V18" s="80"/>
      <c r="W18" s="80"/>
      <c r="X18" s="60"/>
      <c r="Y18" s="48"/>
      <c r="Z18" s="49"/>
      <c r="AA18" s="50"/>
    </row>
    <row r="19" spans="1:27" ht="15" customHeight="1">
      <c r="A19" s="56"/>
      <c r="B19" s="70" t="s">
        <v>12</v>
      </c>
      <c r="C19" s="71"/>
      <c r="D19" s="71"/>
      <c r="E19" s="71"/>
      <c r="F19" s="72"/>
      <c r="G19" s="38"/>
      <c r="H19" s="39"/>
      <c r="I19" s="38"/>
      <c r="J19" s="39"/>
      <c r="K19" s="38"/>
      <c r="L19" s="39"/>
      <c r="M19" s="38"/>
      <c r="N19" s="39"/>
      <c r="O19" s="38"/>
      <c r="P19" s="39"/>
      <c r="Q19" s="38"/>
      <c r="R19" s="39"/>
      <c r="S19" s="38"/>
      <c r="T19" s="39"/>
      <c r="U19" s="38"/>
      <c r="V19" s="39"/>
      <c r="W19" s="38"/>
      <c r="X19" s="39"/>
      <c r="Y19" s="51"/>
      <c r="Z19" s="52"/>
      <c r="AA19" s="53"/>
    </row>
    <row r="20" spans="1:27" ht="2.25" customHeight="1">
      <c r="A20" s="58"/>
      <c r="B20" s="58"/>
      <c r="C20" s="58"/>
      <c r="D20" s="58"/>
      <c r="E20" s="58"/>
      <c r="F20" s="58"/>
      <c r="G20" s="58"/>
      <c r="H20" s="58"/>
      <c r="I20" s="58"/>
      <c r="J20" s="58"/>
      <c r="K20" s="58"/>
      <c r="L20" s="58"/>
      <c r="M20" s="58"/>
      <c r="N20" s="58"/>
      <c r="O20" s="58"/>
      <c r="P20" s="58"/>
      <c r="Q20" s="58"/>
      <c r="R20" s="58"/>
      <c r="S20" s="58"/>
      <c r="T20" s="58"/>
      <c r="U20" s="58"/>
      <c r="V20" s="58"/>
      <c r="W20" s="58"/>
      <c r="X20" s="58"/>
      <c r="Y20" s="58"/>
      <c r="Z20" s="58"/>
      <c r="AA20" s="58"/>
    </row>
    <row r="21" spans="1:27" ht="13.5" customHeight="1">
      <c r="A21" s="57" t="s">
        <v>23</v>
      </c>
      <c r="B21" s="57"/>
      <c r="C21" s="57"/>
      <c r="D21" s="57"/>
      <c r="E21" s="57"/>
      <c r="F21" s="57"/>
      <c r="G21" s="57"/>
      <c r="H21" s="57"/>
      <c r="I21" s="57"/>
      <c r="J21" s="57"/>
      <c r="K21" s="57"/>
      <c r="L21" s="57"/>
      <c r="M21" s="57"/>
      <c r="N21" s="57"/>
      <c r="O21" s="57"/>
      <c r="P21" s="57"/>
      <c r="Q21" s="57"/>
      <c r="R21" s="57"/>
      <c r="S21" s="57"/>
      <c r="T21" s="57"/>
      <c r="U21" s="57"/>
      <c r="V21" s="57"/>
      <c r="W21" s="57"/>
      <c r="X21" s="57"/>
      <c r="Y21" s="57"/>
      <c r="Z21" s="57"/>
      <c r="AA21" s="57"/>
    </row>
    <row r="22" spans="1:27" ht="13.5" customHeight="1">
      <c r="A22" s="4" t="s">
        <v>24</v>
      </c>
      <c r="B22" s="20" t="s">
        <v>26</v>
      </c>
      <c r="C22" s="20"/>
      <c r="D22" s="20"/>
      <c r="E22" s="20"/>
      <c r="F22" s="20"/>
      <c r="G22" s="20"/>
      <c r="H22" s="20"/>
      <c r="I22" s="20"/>
      <c r="J22" s="20"/>
      <c r="K22" s="20"/>
      <c r="L22" s="20"/>
      <c r="M22" s="20"/>
      <c r="N22" s="20"/>
      <c r="O22" s="20"/>
      <c r="P22" s="20"/>
      <c r="Q22" s="20"/>
      <c r="R22" s="20"/>
      <c r="S22" s="20"/>
      <c r="T22" s="20"/>
      <c r="U22" s="20"/>
      <c r="V22" s="20"/>
      <c r="W22" s="20"/>
      <c r="X22" s="20"/>
      <c r="Y22" s="65" t="s">
        <v>25</v>
      </c>
      <c r="Z22" s="66"/>
      <c r="AA22" s="67"/>
    </row>
    <row r="23" spans="1:27" ht="12.75">
      <c r="A23" s="35" t="s">
        <v>27</v>
      </c>
      <c r="B23" s="35"/>
      <c r="C23" s="40" t="s">
        <v>48</v>
      </c>
      <c r="D23" s="40"/>
      <c r="E23" s="40"/>
      <c r="F23" s="40"/>
      <c r="G23" s="40"/>
      <c r="H23" s="40"/>
      <c r="I23" s="40"/>
      <c r="J23" s="40"/>
      <c r="K23" s="40"/>
      <c r="L23" s="40"/>
      <c r="M23" s="40"/>
      <c r="N23" s="40"/>
      <c r="O23" s="40"/>
      <c r="P23" s="40"/>
      <c r="Q23" s="40"/>
      <c r="R23" s="40"/>
      <c r="S23" s="40"/>
      <c r="T23" s="40"/>
      <c r="U23" s="40"/>
      <c r="V23" s="40"/>
      <c r="W23" s="40"/>
      <c r="X23" s="40"/>
      <c r="Y23" s="24"/>
      <c r="Z23" s="25"/>
      <c r="AA23" s="26"/>
    </row>
    <row r="24" spans="1:27" ht="12.75">
      <c r="A24" s="35" t="s">
        <v>28</v>
      </c>
      <c r="B24" s="35"/>
      <c r="C24" s="40" t="s">
        <v>49</v>
      </c>
      <c r="D24" s="40"/>
      <c r="E24" s="40"/>
      <c r="F24" s="40"/>
      <c r="G24" s="40"/>
      <c r="H24" s="40"/>
      <c r="I24" s="40"/>
      <c r="J24" s="40"/>
      <c r="K24" s="40"/>
      <c r="L24" s="40"/>
      <c r="M24" s="40"/>
      <c r="N24" s="40"/>
      <c r="O24" s="40"/>
      <c r="P24" s="40"/>
      <c r="Q24" s="40"/>
      <c r="R24" s="40"/>
      <c r="S24" s="40"/>
      <c r="T24" s="40"/>
      <c r="U24" s="40"/>
      <c r="V24" s="40"/>
      <c r="W24" s="40"/>
      <c r="X24" s="40"/>
      <c r="Y24" s="24"/>
      <c r="Z24" s="25"/>
      <c r="AA24" s="26"/>
    </row>
    <row r="25" spans="1:27" ht="12.75">
      <c r="A25" s="35" t="s">
        <v>29</v>
      </c>
      <c r="B25" s="35"/>
      <c r="C25" s="40" t="s">
        <v>50</v>
      </c>
      <c r="D25" s="40"/>
      <c r="E25" s="40"/>
      <c r="F25" s="40"/>
      <c r="G25" s="40"/>
      <c r="H25" s="40"/>
      <c r="I25" s="40"/>
      <c r="J25" s="40"/>
      <c r="K25" s="40"/>
      <c r="L25" s="40"/>
      <c r="M25" s="40"/>
      <c r="N25" s="40"/>
      <c r="O25" s="40"/>
      <c r="P25" s="40"/>
      <c r="Q25" s="40"/>
      <c r="R25" s="40"/>
      <c r="S25" s="40"/>
      <c r="T25" s="40"/>
      <c r="U25" s="40"/>
      <c r="V25" s="40"/>
      <c r="W25" s="40"/>
      <c r="X25" s="40"/>
      <c r="Y25" s="24"/>
      <c r="Z25" s="25"/>
      <c r="AA25" s="26"/>
    </row>
    <row r="26" spans="1:27" ht="24" customHeight="1">
      <c r="A26" s="35" t="s">
        <v>30</v>
      </c>
      <c r="B26" s="35"/>
      <c r="C26" s="42" t="s">
        <v>96</v>
      </c>
      <c r="D26" s="43"/>
      <c r="E26" s="43"/>
      <c r="F26" s="43"/>
      <c r="G26" s="43"/>
      <c r="H26" s="43"/>
      <c r="I26" s="43"/>
      <c r="J26" s="43"/>
      <c r="K26" s="43"/>
      <c r="L26" s="43"/>
      <c r="M26" s="43"/>
      <c r="N26" s="43"/>
      <c r="O26" s="43"/>
      <c r="P26" s="43"/>
      <c r="Q26" s="43"/>
      <c r="R26" s="43"/>
      <c r="S26" s="43"/>
      <c r="T26" s="43"/>
      <c r="U26" s="43"/>
      <c r="V26" s="43"/>
      <c r="W26" s="43"/>
      <c r="X26" s="44"/>
      <c r="Y26" s="24"/>
      <c r="Z26" s="25"/>
      <c r="AA26" s="26"/>
    </row>
    <row r="27" spans="1:27" ht="24" customHeight="1">
      <c r="A27" s="35" t="s">
        <v>31</v>
      </c>
      <c r="B27" s="35"/>
      <c r="C27" s="41" t="s">
        <v>84</v>
      </c>
      <c r="D27" s="41"/>
      <c r="E27" s="41"/>
      <c r="F27" s="41"/>
      <c r="G27" s="41"/>
      <c r="H27" s="41"/>
      <c r="I27" s="41"/>
      <c r="J27" s="41"/>
      <c r="K27" s="41"/>
      <c r="L27" s="41"/>
      <c r="M27" s="41"/>
      <c r="N27" s="41"/>
      <c r="O27" s="41"/>
      <c r="P27" s="41"/>
      <c r="Q27" s="41"/>
      <c r="R27" s="41"/>
      <c r="S27" s="41"/>
      <c r="T27" s="41"/>
      <c r="U27" s="41"/>
      <c r="V27" s="41"/>
      <c r="W27" s="41"/>
      <c r="X27" s="41"/>
      <c r="Y27" s="24"/>
      <c r="Z27" s="25"/>
      <c r="AA27" s="26"/>
    </row>
    <row r="28" spans="1:27" ht="12.75">
      <c r="A28" s="35" t="s">
        <v>32</v>
      </c>
      <c r="B28" s="35"/>
      <c r="C28" s="40" t="s">
        <v>51</v>
      </c>
      <c r="D28" s="40"/>
      <c r="E28" s="40"/>
      <c r="F28" s="40"/>
      <c r="G28" s="40"/>
      <c r="H28" s="40"/>
      <c r="I28" s="40"/>
      <c r="J28" s="40"/>
      <c r="K28" s="40"/>
      <c r="L28" s="40"/>
      <c r="M28" s="40"/>
      <c r="N28" s="40"/>
      <c r="O28" s="40"/>
      <c r="P28" s="40"/>
      <c r="Q28" s="40"/>
      <c r="R28" s="40"/>
      <c r="S28" s="40"/>
      <c r="T28" s="40"/>
      <c r="U28" s="40"/>
      <c r="V28" s="40"/>
      <c r="W28" s="40"/>
      <c r="X28" s="40"/>
      <c r="Y28" s="24"/>
      <c r="Z28" s="25"/>
      <c r="AA28" s="26"/>
    </row>
    <row r="29" spans="1:27" ht="12.75">
      <c r="A29" s="35" t="s">
        <v>33</v>
      </c>
      <c r="B29" s="35"/>
      <c r="C29" s="40" t="s">
        <v>85</v>
      </c>
      <c r="D29" s="40"/>
      <c r="E29" s="40"/>
      <c r="F29" s="40"/>
      <c r="G29" s="40"/>
      <c r="H29" s="40"/>
      <c r="I29" s="40"/>
      <c r="J29" s="40"/>
      <c r="K29" s="40"/>
      <c r="L29" s="40"/>
      <c r="M29" s="40"/>
      <c r="N29" s="40"/>
      <c r="O29" s="40"/>
      <c r="P29" s="40"/>
      <c r="Q29" s="40"/>
      <c r="R29" s="40"/>
      <c r="S29" s="40"/>
      <c r="T29" s="40"/>
      <c r="U29" s="40"/>
      <c r="V29" s="40"/>
      <c r="W29" s="40"/>
      <c r="X29" s="40"/>
      <c r="Y29" s="24"/>
      <c r="Z29" s="25"/>
      <c r="AA29" s="26"/>
    </row>
    <row r="30" spans="1:27" ht="12.75">
      <c r="A30" s="35" t="s">
        <v>34</v>
      </c>
      <c r="B30" s="35"/>
      <c r="C30" s="40" t="s">
        <v>86</v>
      </c>
      <c r="D30" s="40"/>
      <c r="E30" s="40"/>
      <c r="F30" s="40"/>
      <c r="G30" s="40"/>
      <c r="H30" s="40"/>
      <c r="I30" s="40"/>
      <c r="J30" s="40"/>
      <c r="K30" s="40"/>
      <c r="L30" s="40"/>
      <c r="M30" s="40"/>
      <c r="N30" s="40"/>
      <c r="O30" s="40"/>
      <c r="P30" s="40"/>
      <c r="Q30" s="40"/>
      <c r="R30" s="40"/>
      <c r="S30" s="40"/>
      <c r="T30" s="40"/>
      <c r="U30" s="40"/>
      <c r="V30" s="40"/>
      <c r="W30" s="40"/>
      <c r="X30" s="40"/>
      <c r="Y30" s="24"/>
      <c r="Z30" s="25"/>
      <c r="AA30" s="26"/>
    </row>
    <row r="31" spans="1:27" ht="24" customHeight="1">
      <c r="A31" s="35"/>
      <c r="B31" s="35"/>
      <c r="C31" s="41" t="s">
        <v>35</v>
      </c>
      <c r="D31" s="41"/>
      <c r="E31" s="41"/>
      <c r="F31" s="41"/>
      <c r="G31" s="41"/>
      <c r="H31" s="41"/>
      <c r="I31" s="41"/>
      <c r="J31" s="41"/>
      <c r="K31" s="41"/>
      <c r="L31" s="41"/>
      <c r="M31" s="41"/>
      <c r="N31" s="41"/>
      <c r="O31" s="41"/>
      <c r="P31" s="41"/>
      <c r="Q31" s="41"/>
      <c r="R31" s="41"/>
      <c r="S31" s="41"/>
      <c r="T31" s="41"/>
      <c r="U31" s="41"/>
      <c r="V31" s="41"/>
      <c r="W31" s="41"/>
      <c r="X31" s="41"/>
      <c r="Y31" s="27"/>
      <c r="Z31" s="28"/>
      <c r="AA31" s="29"/>
    </row>
    <row r="32" spans="1:27" ht="12.75">
      <c r="A32" s="34" t="s">
        <v>36</v>
      </c>
      <c r="B32" s="34"/>
      <c r="C32" s="34"/>
      <c r="D32" s="34"/>
      <c r="E32" s="34"/>
      <c r="F32" s="34"/>
      <c r="G32" s="34"/>
      <c r="H32" s="34"/>
      <c r="I32" s="34"/>
      <c r="J32" s="34"/>
      <c r="K32" s="34"/>
      <c r="L32" s="34"/>
      <c r="M32" s="34"/>
      <c r="N32" s="34"/>
      <c r="O32" s="34"/>
      <c r="P32" s="34"/>
      <c r="Q32" s="34"/>
      <c r="R32" s="34"/>
      <c r="S32" s="34"/>
      <c r="T32" s="34"/>
      <c r="U32" s="34"/>
      <c r="V32" s="34"/>
      <c r="W32" s="34"/>
      <c r="X32" s="34"/>
      <c r="Y32" s="21">
        <f>SUM(Y23:AA31)</f>
        <v>0</v>
      </c>
      <c r="Z32" s="22"/>
      <c r="AA32" s="23"/>
    </row>
    <row r="33" spans="1:27" ht="13.5" customHeight="1">
      <c r="A33" s="4" t="s">
        <v>37</v>
      </c>
      <c r="B33" s="20" t="s">
        <v>39</v>
      </c>
      <c r="C33" s="20"/>
      <c r="D33" s="20"/>
      <c r="E33" s="20"/>
      <c r="F33" s="20"/>
      <c r="G33" s="20"/>
      <c r="H33" s="20"/>
      <c r="I33" s="20"/>
      <c r="J33" s="20"/>
      <c r="K33" s="20"/>
      <c r="L33" s="20"/>
      <c r="M33" s="20"/>
      <c r="N33" s="20"/>
      <c r="O33" s="20"/>
      <c r="P33" s="20"/>
      <c r="Q33" s="20"/>
      <c r="R33" s="20"/>
      <c r="S33" s="20"/>
      <c r="T33" s="20"/>
      <c r="U33" s="20"/>
      <c r="V33" s="20"/>
      <c r="W33" s="20"/>
      <c r="X33" s="20"/>
      <c r="Y33" s="101" t="s">
        <v>25</v>
      </c>
      <c r="Z33" s="102"/>
      <c r="AA33" s="103"/>
    </row>
    <row r="34" spans="1:27" ht="23.25" customHeight="1">
      <c r="A34" s="35" t="s">
        <v>38</v>
      </c>
      <c r="B34" s="35"/>
      <c r="C34" s="86" t="s">
        <v>87</v>
      </c>
      <c r="D34" s="87"/>
      <c r="E34" s="87"/>
      <c r="F34" s="87"/>
      <c r="G34" s="87"/>
      <c r="H34" s="87"/>
      <c r="I34" s="87"/>
      <c r="J34" s="87"/>
      <c r="K34" s="87"/>
      <c r="L34" s="87"/>
      <c r="M34" s="87"/>
      <c r="N34" s="87"/>
      <c r="O34" s="87"/>
      <c r="P34" s="87"/>
      <c r="Q34" s="87"/>
      <c r="R34" s="87"/>
      <c r="S34" s="87"/>
      <c r="T34" s="87"/>
      <c r="U34" s="87"/>
      <c r="V34" s="87"/>
      <c r="W34" s="87"/>
      <c r="X34" s="88"/>
      <c r="Y34" s="104"/>
      <c r="Z34" s="105"/>
      <c r="AA34" s="106"/>
    </row>
    <row r="35" spans="1:40" s="5" customFormat="1" ht="13.5" customHeight="1">
      <c r="A35" s="35"/>
      <c r="B35" s="35"/>
      <c r="C35" s="96" t="s">
        <v>40</v>
      </c>
      <c r="D35" s="96"/>
      <c r="E35" s="96"/>
      <c r="F35" s="96" t="s">
        <v>41</v>
      </c>
      <c r="G35" s="96"/>
      <c r="H35" s="96"/>
      <c r="I35" s="108"/>
      <c r="J35" s="96" t="s">
        <v>40</v>
      </c>
      <c r="K35" s="96"/>
      <c r="L35" s="96"/>
      <c r="M35" s="96" t="s">
        <v>41</v>
      </c>
      <c r="N35" s="96"/>
      <c r="O35" s="96"/>
      <c r="P35" s="108"/>
      <c r="Q35" s="96" t="s">
        <v>40</v>
      </c>
      <c r="R35" s="96"/>
      <c r="S35" s="96"/>
      <c r="T35" s="96" t="s">
        <v>41</v>
      </c>
      <c r="U35" s="96"/>
      <c r="V35" s="96"/>
      <c r="W35" s="107" t="s">
        <v>42</v>
      </c>
      <c r="X35" s="107"/>
      <c r="Y35" s="121">
        <f>IF(((W36-8)+TRUNC(ROUNDDOWN(W38/3,0),0)*0.25)&gt;0,IF(((W36-8)+TRUNC(ROUNDDOWN(W38/3,0),0)*0.25)&lt;11,((W36-8)+TRUNC(ROUNDDOWN(W38/3,0),0)*0.25),11),0)</f>
        <v>0</v>
      </c>
      <c r="Z35" s="121"/>
      <c r="AA35" s="111">
        <v>0</v>
      </c>
      <c r="AB35" s="5" t="s">
        <v>66</v>
      </c>
      <c r="AC35" s="5" t="s">
        <v>67</v>
      </c>
      <c r="AD35" s="5" t="s">
        <v>68</v>
      </c>
      <c r="AE35" s="5" t="s">
        <v>69</v>
      </c>
      <c r="AF35" s="5" t="s">
        <v>70</v>
      </c>
      <c r="AG35" s="5" t="s">
        <v>71</v>
      </c>
      <c r="AH35" s="5" t="s">
        <v>72</v>
      </c>
      <c r="AI35" s="5" t="s">
        <v>73</v>
      </c>
      <c r="AJ35" s="5" t="s">
        <v>74</v>
      </c>
      <c r="AL35" s="5" t="s">
        <v>76</v>
      </c>
      <c r="AM35" s="5" t="s">
        <v>77</v>
      </c>
      <c r="AN35" s="5" t="s">
        <v>78</v>
      </c>
    </row>
    <row r="36" spans="1:40" s="5" customFormat="1" ht="13.5" customHeight="1">
      <c r="A36" s="35"/>
      <c r="B36" s="35"/>
      <c r="C36" s="94"/>
      <c r="D36" s="95"/>
      <c r="E36" s="95"/>
      <c r="F36" s="94"/>
      <c r="G36" s="95"/>
      <c r="H36" s="95"/>
      <c r="I36" s="109"/>
      <c r="J36" s="94"/>
      <c r="K36" s="95"/>
      <c r="L36" s="95"/>
      <c r="M36" s="94"/>
      <c r="N36" s="95"/>
      <c r="O36" s="95"/>
      <c r="P36" s="109"/>
      <c r="Q36" s="94"/>
      <c r="R36" s="94"/>
      <c r="S36" s="94"/>
      <c r="T36" s="94"/>
      <c r="U36" s="95"/>
      <c r="V36" s="95"/>
      <c r="W36" s="118">
        <f>AL38</f>
        <v>0</v>
      </c>
      <c r="X36" s="118"/>
      <c r="Y36" s="121"/>
      <c r="Z36" s="121"/>
      <c r="AA36" s="111"/>
      <c r="AB36" s="5">
        <f>DATEDIF(C36,F36,"y")</f>
        <v>0</v>
      </c>
      <c r="AC36" s="5">
        <f>DATEDIF(C36,F36,"ym")</f>
        <v>0</v>
      </c>
      <c r="AD36" s="5">
        <f>DATEDIF(C36,F36,"md")</f>
        <v>0</v>
      </c>
      <c r="AE36" s="5">
        <f>DATEDIF(J36,M36,"y")</f>
        <v>0</v>
      </c>
      <c r="AF36" s="5">
        <f>DATEDIF(J36,M36,"ym")</f>
        <v>0</v>
      </c>
      <c r="AG36" s="5">
        <f>DATEDIF(J36,M36,"md")</f>
        <v>0</v>
      </c>
      <c r="AH36" s="5">
        <f>DATEDIF(Q36,T36,"y")</f>
        <v>0</v>
      </c>
      <c r="AI36" s="5">
        <f>DATEDIF(Q36,T36,"ym")</f>
        <v>0</v>
      </c>
      <c r="AJ36" s="5">
        <f>DATEDIF(Q36,T36,"md")</f>
        <v>0</v>
      </c>
      <c r="AL36" s="5">
        <f>AB36+AE36+AH36+AB37+AE37+AH37+AB38+AE38+AH38+AB39+AE39+AH39</f>
        <v>0</v>
      </c>
      <c r="AM36" s="5">
        <f>AC36+AF36+AI36+AC37+AF37+AI37+AC38+AF38+AI38+AC39+AF39+AI39</f>
        <v>0</v>
      </c>
      <c r="AN36" s="5">
        <f>AD36+AG36+AJ36+AD37+AG37+AJ37+AD38+AG38+AJ38+AD39+AG39+AJ39</f>
        <v>0</v>
      </c>
    </row>
    <row r="37" spans="1:39" s="5" customFormat="1" ht="13.5" customHeight="1">
      <c r="A37" s="35"/>
      <c r="B37" s="35"/>
      <c r="C37" s="94"/>
      <c r="D37" s="95"/>
      <c r="E37" s="95"/>
      <c r="F37" s="94"/>
      <c r="G37" s="95"/>
      <c r="H37" s="95"/>
      <c r="I37" s="109"/>
      <c r="J37" s="94"/>
      <c r="K37" s="95"/>
      <c r="L37" s="95"/>
      <c r="M37" s="94"/>
      <c r="N37" s="95"/>
      <c r="O37" s="95"/>
      <c r="P37" s="109"/>
      <c r="Q37" s="94"/>
      <c r="R37" s="95"/>
      <c r="S37" s="95"/>
      <c r="T37" s="94"/>
      <c r="U37" s="95"/>
      <c r="V37" s="95"/>
      <c r="W37" s="107" t="s">
        <v>75</v>
      </c>
      <c r="X37" s="107"/>
      <c r="Y37" s="121"/>
      <c r="Z37" s="121"/>
      <c r="AA37" s="111"/>
      <c r="AB37" s="5">
        <f>DATEDIF(C37,F37,"y")</f>
        <v>0</v>
      </c>
      <c r="AC37" s="5">
        <f>DATEDIF(C37,F37,"ym")</f>
        <v>0</v>
      </c>
      <c r="AD37" s="5">
        <f>DATEDIF(C37,F37,"md")</f>
        <v>0</v>
      </c>
      <c r="AE37" s="5">
        <f>DATEDIF(J37,M37,"y")</f>
        <v>0</v>
      </c>
      <c r="AF37" s="5">
        <f>DATEDIF(J37,M37,"ym")</f>
        <v>0</v>
      </c>
      <c r="AG37" s="5">
        <f>DATEDIF(J37,M37,"md")</f>
        <v>0</v>
      </c>
      <c r="AH37" s="5">
        <f>DATEDIF(Q37,T37,"y")</f>
        <v>0</v>
      </c>
      <c r="AI37" s="5">
        <f>DATEDIF(Q37,T37,"ym")</f>
        <v>0</v>
      </c>
      <c r="AJ37" s="5">
        <f>DATEDIF(Q37,T37,"md")</f>
        <v>0</v>
      </c>
      <c r="AL37" s="5">
        <f>TRUNC(ROUNDDOWN(AM36/12,0),0)</f>
        <v>0</v>
      </c>
      <c r="AM37" s="5">
        <f>TRUNC(ROUNDDOWN(AN36/30,0),0)</f>
        <v>0</v>
      </c>
    </row>
    <row r="38" spans="1:39" s="5" customFormat="1" ht="13.5" customHeight="1">
      <c r="A38" s="35"/>
      <c r="B38" s="35"/>
      <c r="C38" s="94"/>
      <c r="D38" s="95"/>
      <c r="E38" s="95"/>
      <c r="F38" s="95"/>
      <c r="G38" s="95"/>
      <c r="H38" s="95"/>
      <c r="I38" s="109"/>
      <c r="J38" s="94"/>
      <c r="K38" s="95"/>
      <c r="L38" s="95"/>
      <c r="M38" s="95"/>
      <c r="N38" s="95"/>
      <c r="O38" s="95"/>
      <c r="P38" s="109"/>
      <c r="Q38" s="94"/>
      <c r="R38" s="94"/>
      <c r="S38" s="94"/>
      <c r="T38" s="95"/>
      <c r="U38" s="95"/>
      <c r="V38" s="95"/>
      <c r="W38" s="118">
        <f>AM38</f>
        <v>0</v>
      </c>
      <c r="X38" s="118"/>
      <c r="Y38" s="121"/>
      <c r="Z38" s="121"/>
      <c r="AA38" s="111"/>
      <c r="AB38" s="5">
        <f>DATEDIF(C38,F38,"y")</f>
        <v>0</v>
      </c>
      <c r="AC38" s="5">
        <f>DATEDIF(C38,F38,"ym")</f>
        <v>0</v>
      </c>
      <c r="AD38" s="5">
        <f>DATEDIF(C38,F38,"md")</f>
        <v>0</v>
      </c>
      <c r="AE38" s="5">
        <f>DATEDIF(J38,M38,"y")</f>
        <v>0</v>
      </c>
      <c r="AF38" s="5">
        <f>DATEDIF(J38,M38,"ym")</f>
        <v>0</v>
      </c>
      <c r="AG38" s="5">
        <f>DATEDIF(J38,M38,"md")</f>
        <v>0</v>
      </c>
      <c r="AH38" s="5">
        <f>DATEDIF(Q38,T38,"y")</f>
        <v>0</v>
      </c>
      <c r="AI38" s="5">
        <f>DATEDIF(Q38,T38,"ym")</f>
        <v>0</v>
      </c>
      <c r="AJ38" s="5">
        <f>DATEDIF(Q38,T38,"md")</f>
        <v>0</v>
      </c>
      <c r="AL38" s="5">
        <f>AL36+AL37</f>
        <v>0</v>
      </c>
      <c r="AM38" s="5">
        <f>AM36-(AL37*12)+AM37</f>
        <v>0</v>
      </c>
    </row>
    <row r="39" spans="1:47" s="5" customFormat="1" ht="13.5" customHeight="1">
      <c r="A39" s="35"/>
      <c r="B39" s="35"/>
      <c r="C39" s="94"/>
      <c r="D39" s="95"/>
      <c r="E39" s="95"/>
      <c r="F39" s="95"/>
      <c r="G39" s="95"/>
      <c r="H39" s="95"/>
      <c r="I39" s="110"/>
      <c r="J39" s="94"/>
      <c r="K39" s="95"/>
      <c r="L39" s="95"/>
      <c r="M39" s="95"/>
      <c r="N39" s="95"/>
      <c r="O39" s="95"/>
      <c r="P39" s="110"/>
      <c r="Q39" s="94"/>
      <c r="R39" s="94"/>
      <c r="S39" s="94"/>
      <c r="T39" s="95"/>
      <c r="U39" s="95"/>
      <c r="V39" s="95"/>
      <c r="W39" s="118"/>
      <c r="X39" s="118"/>
      <c r="Y39" s="121"/>
      <c r="Z39" s="121"/>
      <c r="AA39" s="111"/>
      <c r="AB39" s="5">
        <f>DATEDIF(C39,F39,"y")</f>
        <v>0</v>
      </c>
      <c r="AC39" s="5">
        <f>DATEDIF(C39,F39,"ym")</f>
        <v>0</v>
      </c>
      <c r="AD39" s="5">
        <f>DATEDIF(C39,F39,"md")</f>
        <v>0</v>
      </c>
      <c r="AE39" s="5">
        <f>DATEDIF(J39,M39,"y")</f>
        <v>0</v>
      </c>
      <c r="AF39" s="5">
        <f>DATEDIF(J39,M39,"ym")</f>
        <v>0</v>
      </c>
      <c r="AG39" s="5">
        <f>DATEDIF(J39,M39,"md")</f>
        <v>0</v>
      </c>
      <c r="AH39" s="5">
        <f>DATEDIF(Q39,T39,"y")</f>
        <v>0</v>
      </c>
      <c r="AI39" s="5">
        <f>DATEDIF(Q39,T39,"ym")</f>
        <v>0</v>
      </c>
      <c r="AJ39" s="5">
        <f>DATEDIF(Q39,T39,"md")</f>
        <v>0</v>
      </c>
      <c r="AU39" s="5">
        <f>IF(Y35=0,AA35,Y35)</f>
        <v>0</v>
      </c>
    </row>
    <row r="40" spans="1:27" ht="13.5" customHeight="1">
      <c r="A40" s="116" t="s">
        <v>43</v>
      </c>
      <c r="B40" s="116"/>
      <c r="C40" s="117" t="s">
        <v>44</v>
      </c>
      <c r="D40" s="117"/>
      <c r="E40" s="117"/>
      <c r="F40" s="117"/>
      <c r="G40" s="117"/>
      <c r="H40" s="117"/>
      <c r="I40" s="117"/>
      <c r="J40" s="117"/>
      <c r="K40" s="117"/>
      <c r="L40" s="117"/>
      <c r="M40" s="117"/>
      <c r="N40" s="117"/>
      <c r="O40" s="117"/>
      <c r="P40" s="117"/>
      <c r="Q40" s="117"/>
      <c r="R40" s="117"/>
      <c r="S40" s="117"/>
      <c r="T40" s="117"/>
      <c r="U40" s="117"/>
      <c r="V40" s="117"/>
      <c r="W40" s="117"/>
      <c r="X40" s="117"/>
      <c r="Y40" s="119" t="s">
        <v>25</v>
      </c>
      <c r="Z40" s="119"/>
      <c r="AA40" s="119"/>
    </row>
    <row r="41" spans="1:27" ht="33" customHeight="1">
      <c r="A41" s="35" t="s">
        <v>45</v>
      </c>
      <c r="B41" s="35"/>
      <c r="C41" s="113" t="s">
        <v>52</v>
      </c>
      <c r="D41" s="114"/>
      <c r="E41" s="114"/>
      <c r="F41" s="114"/>
      <c r="G41" s="114"/>
      <c r="H41" s="114"/>
      <c r="I41" s="114"/>
      <c r="J41" s="114"/>
      <c r="K41" s="114"/>
      <c r="L41" s="114"/>
      <c r="M41" s="114"/>
      <c r="N41" s="114"/>
      <c r="O41" s="114"/>
      <c r="P41" s="114"/>
      <c r="Q41" s="114"/>
      <c r="R41" s="114"/>
      <c r="S41" s="114"/>
      <c r="T41" s="114"/>
      <c r="U41" s="114"/>
      <c r="V41" s="114"/>
      <c r="W41" s="114"/>
      <c r="X41" s="115"/>
      <c r="Y41" s="119"/>
      <c r="Z41" s="119"/>
      <c r="AA41" s="119"/>
    </row>
    <row r="42" spans="1:40" s="5" customFormat="1" ht="13.5" customHeight="1">
      <c r="A42" s="35"/>
      <c r="B42" s="35"/>
      <c r="C42" s="96" t="s">
        <v>40</v>
      </c>
      <c r="D42" s="96"/>
      <c r="E42" s="96"/>
      <c r="F42" s="96" t="s">
        <v>41</v>
      </c>
      <c r="G42" s="96"/>
      <c r="H42" s="96"/>
      <c r="I42" s="108"/>
      <c r="J42" s="96" t="s">
        <v>40</v>
      </c>
      <c r="K42" s="96"/>
      <c r="L42" s="96"/>
      <c r="M42" s="96" t="s">
        <v>41</v>
      </c>
      <c r="N42" s="96"/>
      <c r="O42" s="96"/>
      <c r="P42" s="108"/>
      <c r="Q42" s="96" t="s">
        <v>40</v>
      </c>
      <c r="R42" s="96"/>
      <c r="S42" s="96"/>
      <c r="T42" s="96" t="s">
        <v>41</v>
      </c>
      <c r="U42" s="96"/>
      <c r="V42" s="96"/>
      <c r="W42" s="107" t="s">
        <v>42</v>
      </c>
      <c r="X42" s="107"/>
      <c r="Y42" s="121">
        <f>IF((W43*0.5+TRUNC(ROUNDDOWN(W45/3,0),0)*0.125)&gt;0,IF((W43*0.5+TRUNC(ROUNDDOWN(W45/3,0),0)*0.125)&lt;2,(W43*0.5+TRUNC(ROUNDDOWN(W45/3,0),0)*0.125),2),0)</f>
        <v>0</v>
      </c>
      <c r="Z42" s="121"/>
      <c r="AA42" s="139">
        <v>0</v>
      </c>
      <c r="AB42" s="5" t="s">
        <v>66</v>
      </c>
      <c r="AC42" s="5" t="s">
        <v>67</v>
      </c>
      <c r="AD42" s="5" t="s">
        <v>68</v>
      </c>
      <c r="AE42" s="5" t="s">
        <v>69</v>
      </c>
      <c r="AF42" s="5" t="s">
        <v>70</v>
      </c>
      <c r="AG42" s="5" t="s">
        <v>71</v>
      </c>
      <c r="AH42" s="5" t="s">
        <v>72</v>
      </c>
      <c r="AI42" s="5" t="s">
        <v>73</v>
      </c>
      <c r="AJ42" s="5" t="s">
        <v>74</v>
      </c>
      <c r="AL42" s="5" t="s">
        <v>76</v>
      </c>
      <c r="AM42" s="5" t="s">
        <v>77</v>
      </c>
      <c r="AN42" s="5" t="s">
        <v>78</v>
      </c>
    </row>
    <row r="43" spans="1:40" s="5" customFormat="1" ht="13.5" customHeight="1">
      <c r="A43" s="35"/>
      <c r="B43" s="35"/>
      <c r="C43" s="94"/>
      <c r="D43" s="95"/>
      <c r="E43" s="95"/>
      <c r="F43" s="94"/>
      <c r="G43" s="95"/>
      <c r="H43" s="95"/>
      <c r="I43" s="109"/>
      <c r="J43" s="94"/>
      <c r="K43" s="95"/>
      <c r="L43" s="95"/>
      <c r="M43" s="95"/>
      <c r="N43" s="95"/>
      <c r="O43" s="95"/>
      <c r="P43" s="109"/>
      <c r="Q43" s="94"/>
      <c r="R43" s="94"/>
      <c r="S43" s="94"/>
      <c r="T43" s="95"/>
      <c r="U43" s="95"/>
      <c r="V43" s="95"/>
      <c r="W43" s="118">
        <f>AL45</f>
        <v>0</v>
      </c>
      <c r="X43" s="118"/>
      <c r="Y43" s="121"/>
      <c r="Z43" s="121"/>
      <c r="AA43" s="140"/>
      <c r="AB43" s="5">
        <f>DATEDIF(C43,F43,"y")</f>
        <v>0</v>
      </c>
      <c r="AC43" s="5">
        <f>DATEDIF(C43,F43,"ym")</f>
        <v>0</v>
      </c>
      <c r="AD43" s="5">
        <f>DATEDIF(C43,F43,"md")</f>
        <v>0</v>
      </c>
      <c r="AE43" s="5">
        <f>DATEDIF(J43,M43,"y")</f>
        <v>0</v>
      </c>
      <c r="AF43" s="5">
        <f>DATEDIF(J43,M43,"ym")</f>
        <v>0</v>
      </c>
      <c r="AG43" s="5">
        <f>DATEDIF(J43,M43,"md")</f>
        <v>0</v>
      </c>
      <c r="AH43" s="5">
        <f>DATEDIF(Q43,T43,"y")</f>
        <v>0</v>
      </c>
      <c r="AI43" s="5">
        <f>DATEDIF(Q43,T43,"ym")</f>
        <v>0</v>
      </c>
      <c r="AJ43" s="5">
        <f>DATEDIF(Q43,T43,"md")</f>
        <v>0</v>
      </c>
      <c r="AL43" s="5">
        <f>AB43+AE43+AH43+AB44+AE44+AH44+AB45+AE45+AH45+AB46+AE46+AH46</f>
        <v>0</v>
      </c>
      <c r="AM43" s="5">
        <f>AC43+AF43+AI43+AC44+AF44+AI44+AC45+AF45+AI45+AC46+AF46+AI46</f>
        <v>0</v>
      </c>
      <c r="AN43" s="5">
        <f>AD43+AG43+AJ43+AD44+AG44+AJ44+AD45+AG45+AJ45+AD46+AG46+AJ46</f>
        <v>0</v>
      </c>
    </row>
    <row r="44" spans="1:39" s="5" customFormat="1" ht="13.5" customHeight="1">
      <c r="A44" s="35"/>
      <c r="B44" s="35"/>
      <c r="C44" s="94"/>
      <c r="D44" s="95"/>
      <c r="E44" s="95"/>
      <c r="F44" s="94"/>
      <c r="G44" s="95"/>
      <c r="H44" s="95"/>
      <c r="I44" s="109"/>
      <c r="J44" s="94"/>
      <c r="K44" s="95"/>
      <c r="L44" s="95"/>
      <c r="M44" s="94"/>
      <c r="N44" s="95"/>
      <c r="O44" s="95"/>
      <c r="P44" s="109"/>
      <c r="Q44" s="94"/>
      <c r="R44" s="95"/>
      <c r="S44" s="95"/>
      <c r="T44" s="94"/>
      <c r="U44" s="95"/>
      <c r="V44" s="95"/>
      <c r="W44" s="107" t="s">
        <v>75</v>
      </c>
      <c r="X44" s="107"/>
      <c r="Y44" s="121"/>
      <c r="Z44" s="121"/>
      <c r="AA44" s="140"/>
      <c r="AB44" s="5">
        <f>DATEDIF(C44,F44,"y")</f>
        <v>0</v>
      </c>
      <c r="AC44" s="5">
        <f>DATEDIF(C44,F44,"ym")</f>
        <v>0</v>
      </c>
      <c r="AD44" s="5">
        <f>DATEDIF(C44,F44,"md")</f>
        <v>0</v>
      </c>
      <c r="AE44" s="5">
        <f>DATEDIF(J44,M44,"y")</f>
        <v>0</v>
      </c>
      <c r="AF44" s="5">
        <f>DATEDIF(J44,M44,"ym")</f>
        <v>0</v>
      </c>
      <c r="AG44" s="5">
        <f>DATEDIF(J44,M44,"md")</f>
        <v>0</v>
      </c>
      <c r="AH44" s="5">
        <f>DATEDIF(Q44,T44,"y")</f>
        <v>0</v>
      </c>
      <c r="AI44" s="5">
        <f>DATEDIF(Q44,T44,"ym")</f>
        <v>0</v>
      </c>
      <c r="AJ44" s="5">
        <f>DATEDIF(Q44,T44,"md")</f>
        <v>0</v>
      </c>
      <c r="AL44" s="5">
        <f>TRUNC(ROUNDDOWN(AM43/12,0),0)</f>
        <v>0</v>
      </c>
      <c r="AM44" s="5">
        <f>TRUNC(ROUNDDOWN(AN43/30,0),0)</f>
        <v>0</v>
      </c>
    </row>
    <row r="45" spans="1:39" s="5" customFormat="1" ht="13.5" customHeight="1">
      <c r="A45" s="35"/>
      <c r="B45" s="35"/>
      <c r="C45" s="94"/>
      <c r="D45" s="95"/>
      <c r="E45" s="95"/>
      <c r="F45" s="95"/>
      <c r="G45" s="95"/>
      <c r="H45" s="95"/>
      <c r="I45" s="109"/>
      <c r="J45" s="94"/>
      <c r="K45" s="95"/>
      <c r="L45" s="95"/>
      <c r="M45" s="95"/>
      <c r="N45" s="95"/>
      <c r="O45" s="95"/>
      <c r="P45" s="109"/>
      <c r="Q45" s="94"/>
      <c r="R45" s="94"/>
      <c r="S45" s="94"/>
      <c r="T45" s="95"/>
      <c r="U45" s="95"/>
      <c r="V45" s="95"/>
      <c r="W45" s="118">
        <f>AM45</f>
        <v>0</v>
      </c>
      <c r="X45" s="118"/>
      <c r="Y45" s="121"/>
      <c r="Z45" s="121"/>
      <c r="AA45" s="140"/>
      <c r="AB45" s="5">
        <f>DATEDIF(C45,F45,"y")</f>
        <v>0</v>
      </c>
      <c r="AC45" s="5">
        <f>DATEDIF(C45,F45,"ym")</f>
        <v>0</v>
      </c>
      <c r="AD45" s="5">
        <f>DATEDIF(C45,F45,"md")</f>
        <v>0</v>
      </c>
      <c r="AE45" s="5">
        <f>DATEDIF(J45,M45,"y")</f>
        <v>0</v>
      </c>
      <c r="AF45" s="5">
        <f>DATEDIF(J45,M45,"ym")</f>
        <v>0</v>
      </c>
      <c r="AG45" s="5">
        <f>DATEDIF(J45,M45,"md")</f>
        <v>0</v>
      </c>
      <c r="AH45" s="5">
        <f>DATEDIF(Q45,T45,"y")</f>
        <v>0</v>
      </c>
      <c r="AI45" s="5">
        <f>DATEDIF(Q45,T45,"ym")</f>
        <v>0</v>
      </c>
      <c r="AJ45" s="5">
        <f>DATEDIF(Q45,T45,"md")</f>
        <v>0</v>
      </c>
      <c r="AL45" s="5">
        <f>AL43+AL44</f>
        <v>0</v>
      </c>
      <c r="AM45" s="5">
        <f>AM43-(AL44*12)+AM44</f>
        <v>0</v>
      </c>
    </row>
    <row r="46" spans="1:47" s="5" customFormat="1" ht="13.5" customHeight="1">
      <c r="A46" s="35"/>
      <c r="B46" s="35"/>
      <c r="C46" s="94"/>
      <c r="D46" s="95"/>
      <c r="E46" s="95"/>
      <c r="F46" s="95"/>
      <c r="G46" s="95"/>
      <c r="H46" s="95"/>
      <c r="I46" s="110"/>
      <c r="J46" s="94"/>
      <c r="K46" s="95"/>
      <c r="L46" s="95"/>
      <c r="M46" s="95"/>
      <c r="N46" s="95"/>
      <c r="O46" s="95"/>
      <c r="P46" s="110"/>
      <c r="Q46" s="94"/>
      <c r="R46" s="94"/>
      <c r="S46" s="94"/>
      <c r="T46" s="95"/>
      <c r="U46" s="95"/>
      <c r="V46" s="95"/>
      <c r="W46" s="118"/>
      <c r="X46" s="118"/>
      <c r="Y46" s="121"/>
      <c r="Z46" s="121"/>
      <c r="AA46" s="141"/>
      <c r="AB46" s="5">
        <f>DATEDIF(C46,F46,"y")</f>
        <v>0</v>
      </c>
      <c r="AC46" s="5">
        <f>DATEDIF(C46,F46,"ym")</f>
        <v>0</v>
      </c>
      <c r="AD46" s="5">
        <f>DATEDIF(C46,F46,"md")</f>
        <v>0</v>
      </c>
      <c r="AE46" s="5">
        <f>DATEDIF(J46,M46,"y")</f>
        <v>0</v>
      </c>
      <c r="AF46" s="5">
        <f>DATEDIF(J46,M46,"ym")</f>
        <v>0</v>
      </c>
      <c r="AG46" s="5">
        <f>DATEDIF(J46,M46,"md")</f>
        <v>0</v>
      </c>
      <c r="AH46" s="5">
        <f>DATEDIF(Q46,T46,"y")</f>
        <v>0</v>
      </c>
      <c r="AI46" s="5">
        <f>DATEDIF(Q46,T46,"ym")</f>
        <v>0</v>
      </c>
      <c r="AJ46" s="5">
        <f>DATEDIF(Q46,T46,"md")</f>
        <v>0</v>
      </c>
      <c r="AU46" s="5">
        <f>IF(Y42=0,AA42,Y42)</f>
        <v>0</v>
      </c>
    </row>
    <row r="47" spans="1:27" ht="45" customHeight="1">
      <c r="A47" s="35" t="s">
        <v>46</v>
      </c>
      <c r="B47" s="35"/>
      <c r="C47" s="113" t="s">
        <v>54</v>
      </c>
      <c r="D47" s="114"/>
      <c r="E47" s="114"/>
      <c r="F47" s="114"/>
      <c r="G47" s="114"/>
      <c r="H47" s="114"/>
      <c r="I47" s="114"/>
      <c r="J47" s="114"/>
      <c r="K47" s="114"/>
      <c r="L47" s="114"/>
      <c r="M47" s="114"/>
      <c r="N47" s="114"/>
      <c r="O47" s="114"/>
      <c r="P47" s="114"/>
      <c r="Q47" s="114"/>
      <c r="R47" s="114"/>
      <c r="S47" s="114"/>
      <c r="T47" s="114"/>
      <c r="U47" s="114"/>
      <c r="V47" s="114"/>
      <c r="W47" s="114"/>
      <c r="X47" s="115"/>
      <c r="Y47" s="120" t="s">
        <v>25</v>
      </c>
      <c r="Z47" s="120"/>
      <c r="AA47" s="120"/>
    </row>
    <row r="48" spans="1:40" s="5" customFormat="1" ht="13.5" customHeight="1">
      <c r="A48" s="35"/>
      <c r="B48" s="35"/>
      <c r="C48" s="96" t="s">
        <v>40</v>
      </c>
      <c r="D48" s="96"/>
      <c r="E48" s="96"/>
      <c r="F48" s="96" t="s">
        <v>41</v>
      </c>
      <c r="G48" s="96"/>
      <c r="H48" s="96"/>
      <c r="I48" s="108"/>
      <c r="J48" s="96" t="s">
        <v>40</v>
      </c>
      <c r="K48" s="96"/>
      <c r="L48" s="96"/>
      <c r="M48" s="96" t="s">
        <v>41</v>
      </c>
      <c r="N48" s="96"/>
      <c r="O48" s="96"/>
      <c r="P48" s="108"/>
      <c r="Q48" s="96" t="s">
        <v>40</v>
      </c>
      <c r="R48" s="96"/>
      <c r="S48" s="96"/>
      <c r="T48" s="96" t="s">
        <v>41</v>
      </c>
      <c r="U48" s="96"/>
      <c r="V48" s="96"/>
      <c r="W48" s="107" t="s">
        <v>42</v>
      </c>
      <c r="X48" s="107"/>
      <c r="Y48" s="121">
        <f>IF((W49*0.25+TRUNC(ROUNDDOWN(W51/3,0),0)*0.0625)&gt;0,IF((W49*0.25+TRUNC(ROUNDDOWN(W51/3,0),0)*0.0625)&lt;1,(W49*0.25+TRUNC(ROUNDDOWN(W51/3,0),0)*0.0625),1),0)</f>
        <v>0</v>
      </c>
      <c r="Z48" s="121"/>
      <c r="AA48" s="139">
        <v>0</v>
      </c>
      <c r="AB48" s="5" t="s">
        <v>66</v>
      </c>
      <c r="AC48" s="5" t="s">
        <v>67</v>
      </c>
      <c r="AD48" s="5" t="s">
        <v>68</v>
      </c>
      <c r="AE48" s="5" t="s">
        <v>69</v>
      </c>
      <c r="AF48" s="5" t="s">
        <v>70</v>
      </c>
      <c r="AG48" s="5" t="s">
        <v>71</v>
      </c>
      <c r="AH48" s="5" t="s">
        <v>72</v>
      </c>
      <c r="AI48" s="5" t="s">
        <v>73</v>
      </c>
      <c r="AJ48" s="5" t="s">
        <v>74</v>
      </c>
      <c r="AL48" s="5" t="s">
        <v>76</v>
      </c>
      <c r="AM48" s="5" t="s">
        <v>77</v>
      </c>
      <c r="AN48" s="5" t="s">
        <v>78</v>
      </c>
    </row>
    <row r="49" spans="1:40" s="5" customFormat="1" ht="13.5" customHeight="1">
      <c r="A49" s="35"/>
      <c r="B49" s="35"/>
      <c r="C49" s="94"/>
      <c r="D49" s="95"/>
      <c r="E49" s="95"/>
      <c r="F49" s="94"/>
      <c r="G49" s="95"/>
      <c r="H49" s="95"/>
      <c r="I49" s="109"/>
      <c r="J49" s="94"/>
      <c r="K49" s="95"/>
      <c r="L49" s="95"/>
      <c r="M49" s="95"/>
      <c r="N49" s="95"/>
      <c r="O49" s="95"/>
      <c r="P49" s="109"/>
      <c r="Q49" s="94"/>
      <c r="R49" s="94"/>
      <c r="S49" s="94"/>
      <c r="T49" s="95"/>
      <c r="U49" s="95"/>
      <c r="V49" s="95"/>
      <c r="W49" s="118">
        <f>AL51</f>
        <v>0</v>
      </c>
      <c r="X49" s="118"/>
      <c r="Y49" s="121"/>
      <c r="Z49" s="121"/>
      <c r="AA49" s="140"/>
      <c r="AB49" s="5">
        <f>DATEDIF(C49,F49,"y")</f>
        <v>0</v>
      </c>
      <c r="AC49" s="5">
        <f>DATEDIF(C49,F49,"ym")</f>
        <v>0</v>
      </c>
      <c r="AD49" s="5">
        <f>DATEDIF(C49,F49,"md")</f>
        <v>0</v>
      </c>
      <c r="AE49" s="5">
        <f>DATEDIF(J49,M49,"y")</f>
        <v>0</v>
      </c>
      <c r="AF49" s="5">
        <f>DATEDIF(J49,M49,"ym")</f>
        <v>0</v>
      </c>
      <c r="AG49" s="5">
        <f>DATEDIF(J49,M49,"md")</f>
        <v>0</v>
      </c>
      <c r="AH49" s="5">
        <f>DATEDIF(Q49,T49,"y")</f>
        <v>0</v>
      </c>
      <c r="AI49" s="5">
        <f>DATEDIF(Q49,T49,"ym")</f>
        <v>0</v>
      </c>
      <c r="AJ49" s="5">
        <f>DATEDIF(Q49,T49,"md")</f>
        <v>0</v>
      </c>
      <c r="AL49" s="5">
        <f>AB49+AE49+AH49+AB50+AE50+AH50+AB51+AE51+AH51+AB52+AE52+AH52</f>
        <v>0</v>
      </c>
      <c r="AM49" s="5">
        <f>AC49+AF49+AI49+AC50+AF50+AI50+AC51+AF51+AI51+AC52+AF52+AI52</f>
        <v>0</v>
      </c>
      <c r="AN49" s="5">
        <f>AD49+AG49+AJ49+AD50+AG50+AJ50+AD51+AG51+AJ51+AD52+AG52+AJ52</f>
        <v>0</v>
      </c>
    </row>
    <row r="50" spans="1:39" s="5" customFormat="1" ht="13.5" customHeight="1">
      <c r="A50" s="35"/>
      <c r="B50" s="35"/>
      <c r="C50" s="94"/>
      <c r="D50" s="95"/>
      <c r="E50" s="95"/>
      <c r="F50" s="94"/>
      <c r="G50" s="95"/>
      <c r="H50" s="95"/>
      <c r="I50" s="109"/>
      <c r="J50" s="94"/>
      <c r="K50" s="95"/>
      <c r="L50" s="95"/>
      <c r="M50" s="94"/>
      <c r="N50" s="95"/>
      <c r="O50" s="95"/>
      <c r="P50" s="109"/>
      <c r="Q50" s="94"/>
      <c r="R50" s="95"/>
      <c r="S50" s="95"/>
      <c r="T50" s="94"/>
      <c r="U50" s="95"/>
      <c r="V50" s="95"/>
      <c r="W50" s="107" t="s">
        <v>75</v>
      </c>
      <c r="X50" s="107"/>
      <c r="Y50" s="121"/>
      <c r="Z50" s="121"/>
      <c r="AA50" s="140"/>
      <c r="AB50" s="5">
        <f>DATEDIF(C50,F50,"y")</f>
        <v>0</v>
      </c>
      <c r="AC50" s="5">
        <f>DATEDIF(C50,F50,"ym")</f>
        <v>0</v>
      </c>
      <c r="AD50" s="5">
        <f>DATEDIF(C50,F50,"md")</f>
        <v>0</v>
      </c>
      <c r="AE50" s="5">
        <f>DATEDIF(J50,M50,"y")</f>
        <v>0</v>
      </c>
      <c r="AF50" s="5">
        <f>DATEDIF(J50,M50,"ym")</f>
        <v>0</v>
      </c>
      <c r="AG50" s="5">
        <f>DATEDIF(J50,M50,"md")</f>
        <v>0</v>
      </c>
      <c r="AH50" s="5">
        <f>DATEDIF(Q50,T50,"y")</f>
        <v>0</v>
      </c>
      <c r="AI50" s="5">
        <f>DATEDIF(Q50,T50,"ym")</f>
        <v>0</v>
      </c>
      <c r="AJ50" s="5">
        <f>DATEDIF(Q50,T50,"md")</f>
        <v>0</v>
      </c>
      <c r="AL50" s="5">
        <f>TRUNC(ROUNDDOWN(AM49/12,0),0)</f>
        <v>0</v>
      </c>
      <c r="AM50" s="5">
        <f>TRUNC(ROUNDDOWN(AN49/30,0),0)</f>
        <v>0</v>
      </c>
    </row>
    <row r="51" spans="1:39" s="5" customFormat="1" ht="13.5" customHeight="1">
      <c r="A51" s="35"/>
      <c r="B51" s="35"/>
      <c r="C51" s="94"/>
      <c r="D51" s="95"/>
      <c r="E51" s="95"/>
      <c r="F51" s="95"/>
      <c r="G51" s="95"/>
      <c r="H51" s="95"/>
      <c r="I51" s="109"/>
      <c r="J51" s="94"/>
      <c r="K51" s="95"/>
      <c r="L51" s="95"/>
      <c r="M51" s="95"/>
      <c r="N51" s="95"/>
      <c r="O51" s="95"/>
      <c r="P51" s="109"/>
      <c r="Q51" s="94"/>
      <c r="R51" s="94"/>
      <c r="S51" s="94"/>
      <c r="T51" s="95"/>
      <c r="U51" s="95"/>
      <c r="V51" s="95"/>
      <c r="W51" s="118">
        <f>AM51</f>
        <v>0</v>
      </c>
      <c r="X51" s="118"/>
      <c r="Y51" s="121"/>
      <c r="Z51" s="121"/>
      <c r="AA51" s="140"/>
      <c r="AB51" s="5">
        <f>DATEDIF(C51,F51,"y")</f>
        <v>0</v>
      </c>
      <c r="AC51" s="5">
        <f>DATEDIF(C51,F51,"ym")</f>
        <v>0</v>
      </c>
      <c r="AD51" s="5">
        <f>DATEDIF(C51,F51,"md")</f>
        <v>0</v>
      </c>
      <c r="AE51" s="5">
        <f>DATEDIF(J51,M51,"y")</f>
        <v>0</v>
      </c>
      <c r="AF51" s="5">
        <f>DATEDIF(J51,M51,"ym")</f>
        <v>0</v>
      </c>
      <c r="AG51" s="5">
        <f>DATEDIF(J51,M51,"md")</f>
        <v>0</v>
      </c>
      <c r="AH51" s="5">
        <f>DATEDIF(Q51,T51,"y")</f>
        <v>0</v>
      </c>
      <c r="AI51" s="5">
        <f>DATEDIF(Q51,T51,"ym")</f>
        <v>0</v>
      </c>
      <c r="AJ51" s="5">
        <f>DATEDIF(Q51,T51,"md")</f>
        <v>0</v>
      </c>
      <c r="AL51" s="5">
        <f>AL49+AL50</f>
        <v>0</v>
      </c>
      <c r="AM51" s="5">
        <f>AM49-(AL50*12)+AM50</f>
        <v>0</v>
      </c>
    </row>
    <row r="52" spans="1:47" s="5" customFormat="1" ht="13.5" customHeight="1">
      <c r="A52" s="35"/>
      <c r="B52" s="35"/>
      <c r="C52" s="94"/>
      <c r="D52" s="95"/>
      <c r="E52" s="95"/>
      <c r="F52" s="95"/>
      <c r="G52" s="95"/>
      <c r="H52" s="95"/>
      <c r="I52" s="110"/>
      <c r="J52" s="94"/>
      <c r="K52" s="95"/>
      <c r="L52" s="95"/>
      <c r="M52" s="95"/>
      <c r="N52" s="95"/>
      <c r="O52" s="95"/>
      <c r="P52" s="110"/>
      <c r="Q52" s="94"/>
      <c r="R52" s="94"/>
      <c r="S52" s="94"/>
      <c r="T52" s="95"/>
      <c r="U52" s="95"/>
      <c r="V52" s="95"/>
      <c r="W52" s="118"/>
      <c r="X52" s="118"/>
      <c r="Y52" s="121"/>
      <c r="Z52" s="121"/>
      <c r="AA52" s="141"/>
      <c r="AB52" s="5">
        <f>DATEDIF(C52,F52,"y")</f>
        <v>0</v>
      </c>
      <c r="AC52" s="5">
        <f>DATEDIF(C52,F52,"ym")</f>
        <v>0</v>
      </c>
      <c r="AD52" s="5">
        <f>DATEDIF(C52,F52,"md")</f>
        <v>0</v>
      </c>
      <c r="AE52" s="5">
        <f>DATEDIF(J52,M52,"y")</f>
        <v>0</v>
      </c>
      <c r="AF52" s="5">
        <f>DATEDIF(J52,M52,"ym")</f>
        <v>0</v>
      </c>
      <c r="AG52" s="5">
        <f>DATEDIF(J52,M52,"md")</f>
        <v>0</v>
      </c>
      <c r="AH52" s="5">
        <f>DATEDIF(Q52,T52,"y")</f>
        <v>0</v>
      </c>
      <c r="AI52" s="5">
        <f>DATEDIF(Q52,T52,"ym")</f>
        <v>0</v>
      </c>
      <c r="AJ52" s="5">
        <f>DATEDIF(Q52,T52,"md")</f>
        <v>0</v>
      </c>
      <c r="AU52" s="5">
        <f>IF(Y48=0,AA48,Y48)</f>
        <v>0</v>
      </c>
    </row>
    <row r="53" spans="1:27" ht="21.75" customHeight="1">
      <c r="A53" s="35" t="s">
        <v>47</v>
      </c>
      <c r="B53" s="35"/>
      <c r="C53" s="113" t="s">
        <v>53</v>
      </c>
      <c r="D53" s="114"/>
      <c r="E53" s="114"/>
      <c r="F53" s="114"/>
      <c r="G53" s="114"/>
      <c r="H53" s="114"/>
      <c r="I53" s="114"/>
      <c r="J53" s="114"/>
      <c r="K53" s="114"/>
      <c r="L53" s="114"/>
      <c r="M53" s="114"/>
      <c r="N53" s="114"/>
      <c r="O53" s="114"/>
      <c r="P53" s="114"/>
      <c r="Q53" s="114"/>
      <c r="R53" s="114"/>
      <c r="S53" s="114"/>
      <c r="T53" s="114"/>
      <c r="U53" s="114"/>
      <c r="V53" s="114"/>
      <c r="W53" s="114"/>
      <c r="X53" s="115"/>
      <c r="Y53" s="120" t="s">
        <v>25</v>
      </c>
      <c r="Z53" s="120"/>
      <c r="AA53" s="120"/>
    </row>
    <row r="54" spans="1:40" s="5" customFormat="1" ht="13.5" customHeight="1">
      <c r="A54" s="35"/>
      <c r="B54" s="35"/>
      <c r="C54" s="96" t="s">
        <v>40</v>
      </c>
      <c r="D54" s="96"/>
      <c r="E54" s="96"/>
      <c r="F54" s="96" t="s">
        <v>41</v>
      </c>
      <c r="G54" s="96"/>
      <c r="H54" s="96"/>
      <c r="I54" s="108"/>
      <c r="J54" s="96" t="s">
        <v>40</v>
      </c>
      <c r="K54" s="96"/>
      <c r="L54" s="96"/>
      <c r="M54" s="96" t="s">
        <v>41</v>
      </c>
      <c r="N54" s="96"/>
      <c r="O54" s="96"/>
      <c r="P54" s="108"/>
      <c r="Q54" s="96" t="s">
        <v>40</v>
      </c>
      <c r="R54" s="96"/>
      <c r="S54" s="96"/>
      <c r="T54" s="96" t="s">
        <v>41</v>
      </c>
      <c r="U54" s="96"/>
      <c r="V54" s="96"/>
      <c r="W54" s="107" t="s">
        <v>42</v>
      </c>
      <c r="X54" s="107"/>
      <c r="Y54" s="121">
        <f>IF((W55*0.25+TRUNC(ROUNDDOWN(W57/3,0),0)*0.0625)&gt;0,IF((W55*0.25+TRUNC(ROUNDDOWN(W57/3,0),0)*0.0625)&lt;1,(W55*0.25+TRUNC(ROUNDDOWN(W57/3,0),0)*0.0625),1),0)</f>
        <v>0</v>
      </c>
      <c r="Z54" s="121"/>
      <c r="AA54" s="111">
        <v>0</v>
      </c>
      <c r="AB54" s="5" t="s">
        <v>66</v>
      </c>
      <c r="AC54" s="5" t="s">
        <v>67</v>
      </c>
      <c r="AD54" s="5" t="s">
        <v>68</v>
      </c>
      <c r="AE54" s="5" t="s">
        <v>69</v>
      </c>
      <c r="AF54" s="5" t="s">
        <v>70</v>
      </c>
      <c r="AG54" s="5" t="s">
        <v>71</v>
      </c>
      <c r="AH54" s="5" t="s">
        <v>72</v>
      </c>
      <c r="AI54" s="5" t="s">
        <v>73</v>
      </c>
      <c r="AJ54" s="5" t="s">
        <v>74</v>
      </c>
      <c r="AL54" s="5" t="s">
        <v>76</v>
      </c>
      <c r="AM54" s="5" t="s">
        <v>77</v>
      </c>
      <c r="AN54" s="5" t="s">
        <v>78</v>
      </c>
    </row>
    <row r="55" spans="1:40" s="5" customFormat="1" ht="13.5" customHeight="1">
      <c r="A55" s="35"/>
      <c r="B55" s="35"/>
      <c r="C55" s="94"/>
      <c r="D55" s="95"/>
      <c r="E55" s="95"/>
      <c r="F55" s="94"/>
      <c r="G55" s="95"/>
      <c r="H55" s="95"/>
      <c r="I55" s="109"/>
      <c r="J55" s="94"/>
      <c r="K55" s="95"/>
      <c r="L55" s="95"/>
      <c r="M55" s="95"/>
      <c r="N55" s="95"/>
      <c r="O55" s="95"/>
      <c r="P55" s="109"/>
      <c r="Q55" s="94"/>
      <c r="R55" s="94"/>
      <c r="S55" s="94"/>
      <c r="T55" s="95"/>
      <c r="U55" s="95"/>
      <c r="V55" s="95"/>
      <c r="W55" s="118">
        <f>AL57</f>
        <v>0</v>
      </c>
      <c r="X55" s="118"/>
      <c r="Y55" s="121"/>
      <c r="Z55" s="121"/>
      <c r="AA55" s="111"/>
      <c r="AB55" s="5">
        <f>DATEDIF(C55,F55,"y")</f>
        <v>0</v>
      </c>
      <c r="AC55" s="5">
        <f>DATEDIF(C55,F55,"ym")</f>
        <v>0</v>
      </c>
      <c r="AD55" s="5">
        <f>DATEDIF(C55,F55,"md")</f>
        <v>0</v>
      </c>
      <c r="AE55" s="5">
        <f>DATEDIF(J55,M55,"y")</f>
        <v>0</v>
      </c>
      <c r="AF55" s="5">
        <f>DATEDIF(J55,M55,"ym")</f>
        <v>0</v>
      </c>
      <c r="AG55" s="5">
        <f>DATEDIF(J55,M55,"md")</f>
        <v>0</v>
      </c>
      <c r="AH55" s="5">
        <f>DATEDIF(Q55,T55,"y")</f>
        <v>0</v>
      </c>
      <c r="AI55" s="5">
        <f>DATEDIF(Q55,T55,"ym")</f>
        <v>0</v>
      </c>
      <c r="AJ55" s="5">
        <f>DATEDIF(Q55,T55,"md")</f>
        <v>0</v>
      </c>
      <c r="AL55" s="5">
        <f>AB55+AE55+AH55+AB56+AE56+AH56+AB57+AE57+AH57+AB58+AE58+AH58</f>
        <v>0</v>
      </c>
      <c r="AM55" s="5">
        <f>AC55+AF55+AI55+AC56+AF56+AI56+AC57+AF57+AI57+AC58+AF58+AI58</f>
        <v>0</v>
      </c>
      <c r="AN55" s="5">
        <f>AD55+AG55+AJ55+AD56+AG56+AJ56+AD57+AG57+AJ57+AD58+AG58+AJ58</f>
        <v>0</v>
      </c>
    </row>
    <row r="56" spans="1:39" s="5" customFormat="1" ht="13.5" customHeight="1">
      <c r="A56" s="35"/>
      <c r="B56" s="35"/>
      <c r="C56" s="94"/>
      <c r="D56" s="95"/>
      <c r="E56" s="95"/>
      <c r="F56" s="94"/>
      <c r="G56" s="95"/>
      <c r="H56" s="95"/>
      <c r="I56" s="109"/>
      <c r="J56" s="94"/>
      <c r="K56" s="95"/>
      <c r="L56" s="95"/>
      <c r="M56" s="94"/>
      <c r="N56" s="95"/>
      <c r="O56" s="95"/>
      <c r="P56" s="109"/>
      <c r="Q56" s="94"/>
      <c r="R56" s="95"/>
      <c r="S56" s="95"/>
      <c r="T56" s="94"/>
      <c r="U56" s="95"/>
      <c r="V56" s="95"/>
      <c r="W56" s="107" t="s">
        <v>75</v>
      </c>
      <c r="X56" s="107"/>
      <c r="Y56" s="121"/>
      <c r="Z56" s="121"/>
      <c r="AA56" s="111"/>
      <c r="AB56" s="5">
        <f>DATEDIF(C56,F56,"y")</f>
        <v>0</v>
      </c>
      <c r="AC56" s="5">
        <f>DATEDIF(C56,F56,"ym")</f>
        <v>0</v>
      </c>
      <c r="AD56" s="5">
        <f>DATEDIF(C56,F56,"md")</f>
        <v>0</v>
      </c>
      <c r="AE56" s="5">
        <f>DATEDIF(J56,M56,"y")</f>
        <v>0</v>
      </c>
      <c r="AF56" s="5">
        <f>DATEDIF(J56,M56,"ym")</f>
        <v>0</v>
      </c>
      <c r="AG56" s="5">
        <f>DATEDIF(J56,M56,"md")</f>
        <v>0</v>
      </c>
      <c r="AH56" s="5">
        <f>DATEDIF(Q56,T56,"y")</f>
        <v>0</v>
      </c>
      <c r="AI56" s="5">
        <f>DATEDIF(Q56,T56,"ym")</f>
        <v>0</v>
      </c>
      <c r="AJ56" s="5">
        <f>DATEDIF(Q56,T56,"md")</f>
        <v>0</v>
      </c>
      <c r="AL56" s="5">
        <f>TRUNC(ROUNDDOWN(AM55/12,0),0)</f>
        <v>0</v>
      </c>
      <c r="AM56" s="5">
        <f>TRUNC(ROUNDDOWN(AN55/30,0),0)</f>
        <v>0</v>
      </c>
    </row>
    <row r="57" spans="1:39" s="5" customFormat="1" ht="13.5" customHeight="1">
      <c r="A57" s="35"/>
      <c r="B57" s="35"/>
      <c r="C57" s="94"/>
      <c r="D57" s="95"/>
      <c r="E57" s="95"/>
      <c r="F57" s="95"/>
      <c r="G57" s="95"/>
      <c r="H57" s="95"/>
      <c r="I57" s="109"/>
      <c r="J57" s="94"/>
      <c r="K57" s="95"/>
      <c r="L57" s="95"/>
      <c r="M57" s="95"/>
      <c r="N57" s="95"/>
      <c r="O57" s="95"/>
      <c r="P57" s="109"/>
      <c r="Q57" s="94"/>
      <c r="R57" s="94"/>
      <c r="S57" s="94"/>
      <c r="T57" s="95"/>
      <c r="U57" s="95"/>
      <c r="V57" s="95"/>
      <c r="W57" s="118">
        <f>AM57</f>
        <v>0</v>
      </c>
      <c r="X57" s="118"/>
      <c r="Y57" s="121"/>
      <c r="Z57" s="121"/>
      <c r="AA57" s="111"/>
      <c r="AB57" s="5">
        <f>DATEDIF(C57,F57,"y")</f>
        <v>0</v>
      </c>
      <c r="AC57" s="5">
        <f>DATEDIF(C57,F57,"ym")</f>
        <v>0</v>
      </c>
      <c r="AD57" s="5">
        <f>DATEDIF(C57,F57,"md")</f>
        <v>0</v>
      </c>
      <c r="AE57" s="5">
        <f>DATEDIF(J57,M57,"y")</f>
        <v>0</v>
      </c>
      <c r="AF57" s="5">
        <f>DATEDIF(J57,M57,"ym")</f>
        <v>0</v>
      </c>
      <c r="AG57" s="5">
        <f>DATEDIF(J57,M57,"md")</f>
        <v>0</v>
      </c>
      <c r="AH57" s="5">
        <f>DATEDIF(Q57,T57,"y")</f>
        <v>0</v>
      </c>
      <c r="AI57" s="5">
        <f>DATEDIF(Q57,T57,"ym")</f>
        <v>0</v>
      </c>
      <c r="AJ57" s="5">
        <f>DATEDIF(Q57,T57,"md")</f>
        <v>0</v>
      </c>
      <c r="AL57" s="5">
        <f>AL55+AL56</f>
        <v>0</v>
      </c>
      <c r="AM57" s="5">
        <f>AM55-(AL56*12)+AM56</f>
        <v>0</v>
      </c>
    </row>
    <row r="58" spans="1:47" s="5" customFormat="1" ht="13.5" customHeight="1">
      <c r="A58" s="35"/>
      <c r="B58" s="35"/>
      <c r="C58" s="94"/>
      <c r="D58" s="95"/>
      <c r="E58" s="95"/>
      <c r="F58" s="95"/>
      <c r="G58" s="95"/>
      <c r="H58" s="95"/>
      <c r="I58" s="110"/>
      <c r="J58" s="94"/>
      <c r="K58" s="95"/>
      <c r="L58" s="95"/>
      <c r="M58" s="95"/>
      <c r="N58" s="95"/>
      <c r="O58" s="95"/>
      <c r="P58" s="110"/>
      <c r="Q58" s="94"/>
      <c r="R58" s="94"/>
      <c r="S58" s="94"/>
      <c r="T58" s="95"/>
      <c r="U58" s="95"/>
      <c r="V58" s="95"/>
      <c r="W58" s="118"/>
      <c r="X58" s="118"/>
      <c r="Y58" s="121"/>
      <c r="Z58" s="121"/>
      <c r="AA58" s="111"/>
      <c r="AB58" s="5">
        <f>DATEDIF(C58,F58,"y")</f>
        <v>0</v>
      </c>
      <c r="AC58" s="5">
        <f>DATEDIF(C58,F58,"ym")</f>
        <v>0</v>
      </c>
      <c r="AD58" s="5">
        <f>DATEDIF(C58,F58,"md")</f>
        <v>0</v>
      </c>
      <c r="AE58" s="5">
        <f>DATEDIF(J58,M58,"y")</f>
        <v>0</v>
      </c>
      <c r="AF58" s="5">
        <f>DATEDIF(J58,M58,"ym")</f>
        <v>0</v>
      </c>
      <c r="AG58" s="5">
        <f>DATEDIF(J58,M58,"md")</f>
        <v>0</v>
      </c>
      <c r="AH58" s="5">
        <f>DATEDIF(Q58,T58,"y")</f>
        <v>0</v>
      </c>
      <c r="AI58" s="5">
        <f>DATEDIF(Q58,T58,"ym")</f>
        <v>0</v>
      </c>
      <c r="AJ58" s="5">
        <f>DATEDIF(Q58,T58,"md")</f>
        <v>0</v>
      </c>
      <c r="AU58" s="5">
        <f>IF(Y54=0,AA54,Y54)</f>
        <v>0</v>
      </c>
    </row>
    <row r="59" spans="1:27" s="5" customFormat="1" ht="13.5" thickBot="1">
      <c r="A59" s="142" t="s">
        <v>36</v>
      </c>
      <c r="B59" s="142"/>
      <c r="C59" s="142"/>
      <c r="D59" s="142"/>
      <c r="E59" s="142"/>
      <c r="F59" s="142"/>
      <c r="G59" s="142"/>
      <c r="H59" s="142"/>
      <c r="I59" s="142"/>
      <c r="J59" s="143"/>
      <c r="K59" s="143"/>
      <c r="L59" s="143"/>
      <c r="M59" s="143"/>
      <c r="N59" s="142"/>
      <c r="O59" s="142"/>
      <c r="P59" s="142"/>
      <c r="Q59" s="143"/>
      <c r="R59" s="143"/>
      <c r="S59" s="143"/>
      <c r="T59" s="143"/>
      <c r="U59" s="143"/>
      <c r="V59" s="143"/>
      <c r="W59" s="143"/>
      <c r="X59" s="143"/>
      <c r="Y59" s="144">
        <f>IF((AU46+AU52)&lt;2,AU39+AU46+AU52+AU58,AU39+2+AU58)</f>
        <v>0</v>
      </c>
      <c r="Z59" s="145"/>
      <c r="AA59" s="146"/>
    </row>
    <row r="60" spans="1:27" ht="12.75">
      <c r="A60" s="58"/>
      <c r="B60" s="58"/>
      <c r="C60" s="58"/>
      <c r="D60" s="58"/>
      <c r="E60" s="58"/>
      <c r="F60" s="58"/>
      <c r="G60" s="58"/>
      <c r="H60" s="58"/>
      <c r="I60" s="58"/>
      <c r="J60" s="58"/>
      <c r="K60" s="58"/>
      <c r="L60" s="58"/>
      <c r="M60" s="58"/>
      <c r="N60" s="58"/>
      <c r="O60" s="58"/>
      <c r="P60" s="136"/>
      <c r="Q60" s="125" t="s">
        <v>55</v>
      </c>
      <c r="R60" s="126"/>
      <c r="S60" s="126"/>
      <c r="T60" s="126"/>
      <c r="U60" s="126"/>
      <c r="V60" s="126"/>
      <c r="W60" s="126"/>
      <c r="X60" s="127"/>
      <c r="Y60" s="128">
        <f>TRUNC(ROUND(Y59+Y32,2),2)</f>
        <v>0</v>
      </c>
      <c r="Z60" s="129"/>
      <c r="AA60" s="130"/>
    </row>
    <row r="61" spans="1:27" ht="12.75">
      <c r="A61" s="134" t="s">
        <v>90</v>
      </c>
      <c r="B61" s="134"/>
      <c r="C61" s="131"/>
      <c r="D61" s="132"/>
      <c r="E61" s="132"/>
      <c r="F61" s="132"/>
      <c r="G61" s="132"/>
      <c r="H61" s="132"/>
      <c r="I61" s="133"/>
      <c r="J61" s="134" t="s">
        <v>91</v>
      </c>
      <c r="K61" s="134"/>
      <c r="L61" s="131"/>
      <c r="M61" s="132"/>
      <c r="N61" s="132"/>
      <c r="O61" s="132"/>
      <c r="P61" s="132"/>
      <c r="Q61" s="132"/>
      <c r="R61" s="133"/>
      <c r="S61" s="134" t="s">
        <v>92</v>
      </c>
      <c r="T61" s="134"/>
      <c r="U61" s="131"/>
      <c r="V61" s="132"/>
      <c r="W61" s="132"/>
      <c r="X61" s="132"/>
      <c r="Y61" s="132"/>
      <c r="Z61" s="132"/>
      <c r="AA61" s="133"/>
    </row>
    <row r="62" spans="1:27" ht="12.75">
      <c r="A62" s="122" t="s">
        <v>95</v>
      </c>
      <c r="B62" s="123"/>
      <c r="C62" s="123"/>
      <c r="D62" s="123"/>
      <c r="E62" s="124"/>
      <c r="F62" s="112" t="s">
        <v>94</v>
      </c>
      <c r="G62" s="112"/>
      <c r="H62" s="112"/>
      <c r="I62" s="112"/>
      <c r="J62" s="137"/>
      <c r="K62" s="138"/>
      <c r="L62" s="138"/>
      <c r="M62" s="138"/>
      <c r="N62" s="138"/>
      <c r="O62" s="138"/>
      <c r="P62" s="138"/>
      <c r="Q62" s="138"/>
      <c r="R62" s="138"/>
      <c r="S62" s="138"/>
      <c r="T62" s="138"/>
      <c r="U62" s="138"/>
      <c r="V62" s="138"/>
      <c r="W62" s="138"/>
      <c r="X62" s="138"/>
      <c r="Y62" s="138"/>
      <c r="Z62" s="138"/>
      <c r="AA62" s="138"/>
    </row>
    <row r="63" spans="2:14" ht="15" hidden="1">
      <c r="B63" s="15"/>
      <c r="C63" s="15"/>
      <c r="D63" s="15"/>
      <c r="E63" s="15"/>
      <c r="F63" s="15"/>
      <c r="G63" s="15"/>
      <c r="H63" s="15"/>
      <c r="I63" s="15"/>
      <c r="J63" s="14"/>
      <c r="K63" s="14"/>
      <c r="L63" s="14"/>
      <c r="M63" s="14"/>
      <c r="N63" s="14"/>
    </row>
    <row r="64" spans="1:27" ht="15" hidden="1">
      <c r="A64" s="122" t="s">
        <v>93</v>
      </c>
      <c r="B64" s="123"/>
      <c r="C64" s="123"/>
      <c r="D64" s="123"/>
      <c r="E64" s="124"/>
      <c r="F64" s="112"/>
      <c r="G64" s="112"/>
      <c r="H64" s="112"/>
      <c r="I64" s="112"/>
      <c r="J64" s="16"/>
      <c r="K64" s="134" t="s">
        <v>56</v>
      </c>
      <c r="L64" s="134"/>
      <c r="M64" s="134"/>
      <c r="N64" s="134"/>
      <c r="O64" s="134"/>
      <c r="P64" s="134"/>
      <c r="Q64" s="134"/>
      <c r="R64" s="134"/>
      <c r="S64" s="135"/>
      <c r="T64" s="135"/>
      <c r="U64" s="135"/>
      <c r="V64" s="135"/>
      <c r="W64" s="135"/>
      <c r="X64" s="135"/>
      <c r="Y64" s="135"/>
      <c r="Z64" s="135"/>
      <c r="AA64" s="135"/>
    </row>
    <row r="65" ht="15"/>
    <row r="66" spans="2:9" ht="12.75">
      <c r="B66" s="13"/>
      <c r="C66" s="13"/>
      <c r="D66" s="13"/>
      <c r="E66" s="13"/>
      <c r="F66" s="13"/>
      <c r="G66" s="13"/>
      <c r="H66" s="13"/>
      <c r="I66" s="13"/>
    </row>
    <row r="67" spans="11:17" ht="12.75">
      <c r="K67" s="1">
        <f>D2</f>
        <v>0</v>
      </c>
      <c r="L67" s="1">
        <f>IF(ISERROR(VLOOKUP(K67,$A$67:$F$3225,1,FALSE)),"",VLOOKUP(K67,$A$67:$F$3225,1,FALSE))</f>
      </c>
      <c r="M67" s="1" t="str">
        <f>IF(ISERROR(VLOOKUP(K67,$A$67:$F$3225,2,FALSE)),"Δεν βρέθηκε εκπαιδευτικός!",VLOOKUP(K67,$A$67:$F$3225,2,FALSE))</f>
        <v>Δεν βρέθηκε εκπαιδευτικός!</v>
      </c>
      <c r="N67" s="1">
        <f>IF(ISERROR(VLOOKUP(K67,$A$67:$F$3225,3,FALSE)),"",VLOOKUP(K67,$A$67:$F$3225,3,FALSE))</f>
      </c>
      <c r="O67" s="1">
        <f>IF(ISERROR(VLOOKUP(K67,$A$67:$F$3225,4,FALSE)),"",VLOOKUP(K67,$A$67:$F$3225,4,FALSE))</f>
      </c>
      <c r="P67" s="1">
        <f>IF(ISERROR(VLOOKUP(K67,$A$67:$F$3225,5,FALSE)),"",VLOOKUP(K67,$A$67:$F$3225,5,FALSE))</f>
      </c>
      <c r="Q67" s="1">
        <f>IF(ISERROR(VLOOKUP(K67,$A$67:$F$3225,6,FALSE)),"",VLOOKUP(K67,$A$67:$F$3225,6,FALSE))</f>
      </c>
    </row>
    <row r="68" ht="15"/>
    <row r="69" ht="15"/>
    <row r="70" ht="15"/>
    <row r="71" ht="15"/>
    <row r="81" spans="45:46" ht="15">
      <c r="AS81" s="2"/>
      <c r="AT81" s="2"/>
    </row>
    <row r="82" spans="45:46" ht="15">
      <c r="AS82" s="2"/>
      <c r="AT82" s="2"/>
    </row>
    <row r="83" spans="45:46" ht="15">
      <c r="AS83" s="2"/>
      <c r="AT83" s="2"/>
    </row>
    <row r="84" spans="45:46" ht="15">
      <c r="AS84" s="2"/>
      <c r="AT84" s="2"/>
    </row>
    <row r="85" spans="45:46" ht="15">
      <c r="AS85" s="2"/>
      <c r="AT85" s="2"/>
    </row>
    <row r="86" ht="15">
      <c r="AT86" s="2"/>
    </row>
    <row r="87" ht="15">
      <c r="AT87" s="2"/>
    </row>
    <row r="88" ht="15">
      <c r="AT88" s="2"/>
    </row>
    <row r="89" ht="15">
      <c r="AT89" s="2"/>
    </row>
    <row r="90" ht="15">
      <c r="AT90" s="2"/>
    </row>
    <row r="91" ht="15">
      <c r="AT91" s="2"/>
    </row>
    <row r="92" ht="15">
      <c r="AT92" s="2"/>
    </row>
    <row r="93" ht="15">
      <c r="AT93" s="2"/>
    </row>
    <row r="94" ht="15">
      <c r="AT94" s="2"/>
    </row>
    <row r="95" ht="15">
      <c r="AT95" s="2"/>
    </row>
    <row r="96" ht="15">
      <c r="AT96" s="2"/>
    </row>
    <row r="97" ht="15">
      <c r="AT97" s="2"/>
    </row>
    <row r="98" ht="15">
      <c r="AT98" s="2"/>
    </row>
    <row r="99" ht="15">
      <c r="AT99" s="2"/>
    </row>
    <row r="100" ht="15">
      <c r="AT100" s="2"/>
    </row>
    <row r="101" ht="15">
      <c r="AT101" s="2"/>
    </row>
    <row r="102" ht="15">
      <c r="AT102" s="2"/>
    </row>
    <row r="103" ht="15">
      <c r="AT103" s="2"/>
    </row>
    <row r="104" ht="15">
      <c r="AT104" s="2"/>
    </row>
    <row r="105" ht="15">
      <c r="AT105" s="2"/>
    </row>
    <row r="106" ht="15">
      <c r="AT106" s="2"/>
    </row>
    <row r="107" ht="15">
      <c r="AT107" s="2"/>
    </row>
    <row r="108" ht="15">
      <c r="AT108" s="2"/>
    </row>
    <row r="109" ht="15">
      <c r="AT109" s="2"/>
    </row>
    <row r="110" spans="45:46" ht="15">
      <c r="AS110" s="5"/>
      <c r="AT110" s="2"/>
    </row>
    <row r="111" spans="45:46" ht="15">
      <c r="AS111" s="5"/>
      <c r="AT111" s="2"/>
    </row>
    <row r="112" spans="45:46" ht="15">
      <c r="AS112" s="5"/>
      <c r="AT112" s="2"/>
    </row>
    <row r="113" spans="45:46" ht="15">
      <c r="AS113" s="5"/>
      <c r="AT113" s="2"/>
    </row>
    <row r="114" spans="45:46" ht="15">
      <c r="AS114" s="5"/>
      <c r="AT114" s="2"/>
    </row>
    <row r="115" ht="15">
      <c r="AT115" s="2"/>
    </row>
    <row r="116" ht="15">
      <c r="AT116" s="2"/>
    </row>
    <row r="117" spans="45:46" ht="15">
      <c r="AS117" s="5"/>
      <c r="AT117" s="2"/>
    </row>
    <row r="118" spans="45:46" ht="15">
      <c r="AS118" s="5"/>
      <c r="AT118" s="2"/>
    </row>
    <row r="119" spans="45:46" ht="15">
      <c r="AS119" s="5"/>
      <c r="AT119" s="2"/>
    </row>
    <row r="120" spans="45:46" ht="15">
      <c r="AS120" s="5"/>
      <c r="AT120" s="2"/>
    </row>
    <row r="121" spans="45:46" ht="15">
      <c r="AS121" s="5"/>
      <c r="AT121" s="2"/>
    </row>
    <row r="122" ht="15">
      <c r="AT122" s="2"/>
    </row>
    <row r="123" spans="45:46" ht="15">
      <c r="AS123" s="5"/>
      <c r="AT123" s="2"/>
    </row>
    <row r="124" spans="45:46" ht="15">
      <c r="AS124" s="5"/>
      <c r="AT124" s="2"/>
    </row>
    <row r="125" spans="45:46" ht="15">
      <c r="AS125" s="5"/>
      <c r="AT125" s="2"/>
    </row>
    <row r="126" spans="45:46" ht="15">
      <c r="AS126" s="5"/>
      <c r="AT126" s="2"/>
    </row>
    <row r="127" spans="45:46" ht="15">
      <c r="AS127" s="5"/>
      <c r="AT127" s="2"/>
    </row>
    <row r="128" ht="15">
      <c r="AT128" s="2"/>
    </row>
    <row r="129" spans="45:46" ht="15">
      <c r="AS129" s="5"/>
      <c r="AT129" s="2"/>
    </row>
    <row r="130" spans="45:46" ht="15">
      <c r="AS130" s="5"/>
      <c r="AT130" s="2"/>
    </row>
    <row r="131" spans="45:46" ht="15">
      <c r="AS131" s="5"/>
      <c r="AT131" s="2"/>
    </row>
    <row r="132" spans="45:46" ht="15">
      <c r="AS132" s="5"/>
      <c r="AT132" s="2"/>
    </row>
    <row r="133" spans="45:46" ht="15">
      <c r="AS133" s="5"/>
      <c r="AT133" s="2"/>
    </row>
    <row r="134" spans="45:46" ht="15">
      <c r="AS134" s="5"/>
      <c r="AT134" s="2"/>
    </row>
    <row r="135" ht="15">
      <c r="AT135" s="2"/>
    </row>
    <row r="136" ht="15">
      <c r="AT136" s="2"/>
    </row>
    <row r="137" ht="15">
      <c r="AT137" s="2"/>
    </row>
    <row r="138" ht="15">
      <c r="AT138" s="2"/>
    </row>
    <row r="139" ht="15">
      <c r="AT139" s="2"/>
    </row>
    <row r="140" ht="15">
      <c r="AT140" s="2"/>
    </row>
    <row r="141" ht="15">
      <c r="AT141" s="2"/>
    </row>
    <row r="142" ht="15">
      <c r="AT142" s="2"/>
    </row>
    <row r="143" ht="15">
      <c r="AT143" s="2"/>
    </row>
    <row r="144" ht="15">
      <c r="AT144" s="2"/>
    </row>
    <row r="145" ht="15">
      <c r="AT145" s="2"/>
    </row>
    <row r="146" ht="15">
      <c r="AT146" s="2"/>
    </row>
    <row r="147" ht="15">
      <c r="AT147" s="2"/>
    </row>
    <row r="148" ht="15">
      <c r="AT148" s="2"/>
    </row>
    <row r="149" ht="15">
      <c r="AT149" s="2"/>
    </row>
    <row r="150" ht="15">
      <c r="AT150" s="2"/>
    </row>
    <row r="151" ht="15">
      <c r="AT151" s="2"/>
    </row>
    <row r="152" ht="15">
      <c r="AT152" s="2"/>
    </row>
    <row r="153" ht="15">
      <c r="AT153" s="2"/>
    </row>
    <row r="154" ht="15">
      <c r="AT154" s="2"/>
    </row>
    <row r="155" ht="15">
      <c r="AT155" s="2"/>
    </row>
    <row r="156" ht="15">
      <c r="AT156" s="2"/>
    </row>
    <row r="157" ht="15">
      <c r="AT157" s="2"/>
    </row>
    <row r="158" ht="15">
      <c r="AT158" s="2"/>
    </row>
    <row r="159" ht="15">
      <c r="AT159" s="2"/>
    </row>
    <row r="160" ht="15">
      <c r="AT160" s="2"/>
    </row>
    <row r="161" ht="15">
      <c r="AT161" s="2"/>
    </row>
    <row r="162" ht="15">
      <c r="AT162" s="2"/>
    </row>
    <row r="163" ht="15">
      <c r="AT163" s="2"/>
    </row>
    <row r="164" ht="15">
      <c r="AT164" s="2"/>
    </row>
    <row r="165" ht="15">
      <c r="AT165" s="2"/>
    </row>
    <row r="166" ht="15">
      <c r="AT166" s="2"/>
    </row>
    <row r="167" ht="15">
      <c r="AT167" s="2"/>
    </row>
    <row r="168" ht="15">
      <c r="AT168" s="2"/>
    </row>
    <row r="169" ht="15">
      <c r="AT169" s="2"/>
    </row>
    <row r="170" ht="15">
      <c r="AT170" s="2"/>
    </row>
    <row r="171" ht="15">
      <c r="AT171" s="2"/>
    </row>
    <row r="172" ht="15">
      <c r="AT172" s="2"/>
    </row>
    <row r="173" ht="15">
      <c r="AT173" s="2"/>
    </row>
    <row r="174" ht="15">
      <c r="AT174" s="2"/>
    </row>
    <row r="175" ht="15">
      <c r="AT175" s="2"/>
    </row>
    <row r="176" ht="15">
      <c r="AT176" s="2"/>
    </row>
    <row r="177" ht="15">
      <c r="AT177" s="2"/>
    </row>
    <row r="178" ht="15">
      <c r="AT178" s="2"/>
    </row>
    <row r="179" ht="15">
      <c r="AT179" s="2"/>
    </row>
    <row r="180" ht="15">
      <c r="AT180" s="2"/>
    </row>
    <row r="181" ht="15">
      <c r="AT181" s="2"/>
    </row>
    <row r="182" ht="15">
      <c r="AT182" s="2"/>
    </row>
    <row r="183" ht="15">
      <c r="AT183" s="2"/>
    </row>
    <row r="184" ht="15">
      <c r="AT184" s="2"/>
    </row>
    <row r="185" ht="15">
      <c r="AT185" s="2"/>
    </row>
    <row r="186" ht="15">
      <c r="AT186" s="2"/>
    </row>
    <row r="187" ht="15">
      <c r="AT187" s="2"/>
    </row>
    <row r="188" ht="15">
      <c r="AT188" s="2"/>
    </row>
    <row r="189" ht="15">
      <c r="AT189" s="2"/>
    </row>
    <row r="190" ht="15">
      <c r="AT190" s="2"/>
    </row>
    <row r="191" ht="15">
      <c r="AT191" s="2"/>
    </row>
    <row r="192" ht="15">
      <c r="AT192" s="2"/>
    </row>
    <row r="193" ht="15">
      <c r="AT193" s="2"/>
    </row>
    <row r="194" ht="15">
      <c r="AT194" s="2"/>
    </row>
    <row r="195" ht="15">
      <c r="AT195" s="2"/>
    </row>
    <row r="196" ht="15">
      <c r="AT196" s="2"/>
    </row>
    <row r="197" ht="15">
      <c r="AT197" s="2"/>
    </row>
    <row r="198" ht="15">
      <c r="AT198" s="2"/>
    </row>
    <row r="199" ht="15">
      <c r="AT199" s="2"/>
    </row>
    <row r="200" ht="15">
      <c r="AT200" s="2"/>
    </row>
    <row r="201" ht="15">
      <c r="AT201" s="2"/>
    </row>
    <row r="202" ht="15">
      <c r="AT202" s="2"/>
    </row>
    <row r="203" ht="15">
      <c r="AT203" s="2"/>
    </row>
    <row r="204" ht="15">
      <c r="AT204" s="2"/>
    </row>
    <row r="205" ht="15">
      <c r="AT205" s="2"/>
    </row>
    <row r="206" ht="15">
      <c r="AT206" s="2"/>
    </row>
    <row r="207" ht="15">
      <c r="AT207" s="2"/>
    </row>
    <row r="208" ht="15">
      <c r="AT208" s="2"/>
    </row>
    <row r="209" ht="15">
      <c r="AT209" s="2"/>
    </row>
    <row r="210" ht="15">
      <c r="AT210" s="2"/>
    </row>
    <row r="211" ht="15">
      <c r="AT211" s="2"/>
    </row>
    <row r="212" ht="15">
      <c r="AT212" s="2"/>
    </row>
    <row r="213" ht="15">
      <c r="AT213" s="2"/>
    </row>
    <row r="214" ht="15">
      <c r="AT214" s="2"/>
    </row>
    <row r="215" ht="15">
      <c r="AT215" s="2"/>
    </row>
    <row r="216" ht="15">
      <c r="AT216" s="2"/>
    </row>
    <row r="217" ht="15">
      <c r="AT217" s="2"/>
    </row>
    <row r="218" ht="15">
      <c r="AT218" s="2"/>
    </row>
    <row r="219" ht="15">
      <c r="AT219" s="2"/>
    </row>
    <row r="220" ht="15">
      <c r="AT220" s="2"/>
    </row>
    <row r="221" ht="15">
      <c r="AT221" s="2"/>
    </row>
    <row r="222" ht="15">
      <c r="AT222" s="2"/>
    </row>
    <row r="223" ht="15">
      <c r="AT223" s="2"/>
    </row>
    <row r="224" ht="15">
      <c r="AT224" s="2"/>
    </row>
  </sheetData>
  <sheetProtection password="CF7A" sheet="1" formatCells="0" formatColumns="0" formatRows="0" insertColumns="0" insertRows="0" deleteColumns="0" deleteRows="0"/>
  <mergeCells count="294">
    <mergeCell ref="Y42:Z46"/>
    <mergeCell ref="AA42:AA46"/>
    <mergeCell ref="Y48:Z52"/>
    <mergeCell ref="AA48:AA52"/>
    <mergeCell ref="Y47:AA47"/>
    <mergeCell ref="C61:I61"/>
    <mergeCell ref="U61:AA61"/>
    <mergeCell ref="A59:X59"/>
    <mergeCell ref="Y59:AA59"/>
    <mergeCell ref="J61:K61"/>
    <mergeCell ref="L61:R61"/>
    <mergeCell ref="S61:T61"/>
    <mergeCell ref="A61:B61"/>
    <mergeCell ref="S64:AA64"/>
    <mergeCell ref="K64:R64"/>
    <mergeCell ref="AA54:AA58"/>
    <mergeCell ref="A60:P60"/>
    <mergeCell ref="J62:AA62"/>
    <mergeCell ref="F64:I64"/>
    <mergeCell ref="A64:E64"/>
    <mergeCell ref="A62:E62"/>
    <mergeCell ref="Q60:X60"/>
    <mergeCell ref="Y60:AA60"/>
    <mergeCell ref="M44:O44"/>
    <mergeCell ref="Q44:S44"/>
    <mergeCell ref="T44:V44"/>
    <mergeCell ref="F57:H57"/>
    <mergeCell ref="J57:L57"/>
    <mergeCell ref="T54:V54"/>
    <mergeCell ref="T57:V57"/>
    <mergeCell ref="F37:H37"/>
    <mergeCell ref="J37:L37"/>
    <mergeCell ref="M37:O37"/>
    <mergeCell ref="Q37:S37"/>
    <mergeCell ref="Y54:Z58"/>
    <mergeCell ref="C58:E58"/>
    <mergeCell ref="F58:H58"/>
    <mergeCell ref="J58:L58"/>
    <mergeCell ref="M58:O58"/>
    <mergeCell ref="M55:O55"/>
    <mergeCell ref="Y35:Z39"/>
    <mergeCell ref="T58:V58"/>
    <mergeCell ref="T37:V37"/>
    <mergeCell ref="C44:E44"/>
    <mergeCell ref="F44:H44"/>
    <mergeCell ref="C57:E57"/>
    <mergeCell ref="C37:E37"/>
    <mergeCell ref="C55:E55"/>
    <mergeCell ref="F55:H55"/>
    <mergeCell ref="J55:L55"/>
    <mergeCell ref="Q55:S55"/>
    <mergeCell ref="Q58:S58"/>
    <mergeCell ref="M54:O54"/>
    <mergeCell ref="P54:P58"/>
    <mergeCell ref="Q54:S54"/>
    <mergeCell ref="M56:O56"/>
    <mergeCell ref="M57:O57"/>
    <mergeCell ref="Q57:S57"/>
    <mergeCell ref="C41:X41"/>
    <mergeCell ref="C47:X47"/>
    <mergeCell ref="C52:E52"/>
    <mergeCell ref="F52:H52"/>
    <mergeCell ref="J52:L52"/>
    <mergeCell ref="M52:O52"/>
    <mergeCell ref="Q52:S52"/>
    <mergeCell ref="T52:V52"/>
    <mergeCell ref="C50:E50"/>
    <mergeCell ref="M50:O50"/>
    <mergeCell ref="Y53:AA53"/>
    <mergeCell ref="C54:E54"/>
    <mergeCell ref="F54:H54"/>
    <mergeCell ref="I54:I58"/>
    <mergeCell ref="Q56:S56"/>
    <mergeCell ref="T56:V56"/>
    <mergeCell ref="W54:X54"/>
    <mergeCell ref="T55:V55"/>
    <mergeCell ref="C56:E56"/>
    <mergeCell ref="F56:H56"/>
    <mergeCell ref="P48:P52"/>
    <mergeCell ref="Q50:S50"/>
    <mergeCell ref="T50:V50"/>
    <mergeCell ref="C51:E51"/>
    <mergeCell ref="F51:H51"/>
    <mergeCell ref="T51:V51"/>
    <mergeCell ref="F50:H50"/>
    <mergeCell ref="J50:L50"/>
    <mergeCell ref="C49:E49"/>
    <mergeCell ref="F49:H49"/>
    <mergeCell ref="T46:V46"/>
    <mergeCell ref="C38:E38"/>
    <mergeCell ref="J51:L51"/>
    <mergeCell ref="M51:O51"/>
    <mergeCell ref="Q51:S51"/>
    <mergeCell ref="C48:E48"/>
    <mergeCell ref="F48:H48"/>
    <mergeCell ref="I48:I52"/>
    <mergeCell ref="J48:L48"/>
    <mergeCell ref="M48:O48"/>
    <mergeCell ref="Q43:S43"/>
    <mergeCell ref="T49:V49"/>
    <mergeCell ref="W36:X36"/>
    <mergeCell ref="W37:X37"/>
    <mergeCell ref="W38:X38"/>
    <mergeCell ref="W39:X39"/>
    <mergeCell ref="T39:V39"/>
    <mergeCell ref="T48:V48"/>
    <mergeCell ref="W48:X48"/>
    <mergeCell ref="W42:X42"/>
    <mergeCell ref="W55:X55"/>
    <mergeCell ref="Q48:S48"/>
    <mergeCell ref="M49:O49"/>
    <mergeCell ref="Q49:S49"/>
    <mergeCell ref="J46:L46"/>
    <mergeCell ref="M46:O46"/>
    <mergeCell ref="Q46:S46"/>
    <mergeCell ref="P42:P46"/>
    <mergeCell ref="Q42:S42"/>
    <mergeCell ref="Q45:S45"/>
    <mergeCell ref="M45:O45"/>
    <mergeCell ref="T42:V42"/>
    <mergeCell ref="W56:X56"/>
    <mergeCell ref="W57:X57"/>
    <mergeCell ref="W58:X58"/>
    <mergeCell ref="T45:V45"/>
    <mergeCell ref="W45:X45"/>
    <mergeCell ref="T43:V43"/>
    <mergeCell ref="W51:X51"/>
    <mergeCell ref="W52:X52"/>
    <mergeCell ref="Y40:AA41"/>
    <mergeCell ref="A41:B46"/>
    <mergeCell ref="M42:O42"/>
    <mergeCell ref="F43:H43"/>
    <mergeCell ref="J43:L43"/>
    <mergeCell ref="M43:O43"/>
    <mergeCell ref="C46:E46"/>
    <mergeCell ref="W43:X43"/>
    <mergeCell ref="W44:X44"/>
    <mergeCell ref="W46:X46"/>
    <mergeCell ref="C39:E39"/>
    <mergeCell ref="F39:H39"/>
    <mergeCell ref="J39:L39"/>
    <mergeCell ref="M39:O39"/>
    <mergeCell ref="W50:X50"/>
    <mergeCell ref="A40:B40"/>
    <mergeCell ref="C40:X40"/>
    <mergeCell ref="W49:X49"/>
    <mergeCell ref="C45:E45"/>
    <mergeCell ref="F45:H45"/>
    <mergeCell ref="J49:L49"/>
    <mergeCell ref="C42:E42"/>
    <mergeCell ref="F42:H42"/>
    <mergeCell ref="I42:I46"/>
    <mergeCell ref="J42:L42"/>
    <mergeCell ref="J45:L45"/>
    <mergeCell ref="J44:L44"/>
    <mergeCell ref="P35:P39"/>
    <mergeCell ref="AA35:AA39"/>
    <mergeCell ref="F62:I62"/>
    <mergeCell ref="A53:B58"/>
    <mergeCell ref="C53:X53"/>
    <mergeCell ref="J56:L56"/>
    <mergeCell ref="J54:L54"/>
    <mergeCell ref="Q39:S39"/>
    <mergeCell ref="C43:E43"/>
    <mergeCell ref="A47:B52"/>
    <mergeCell ref="M36:O36"/>
    <mergeCell ref="B18:R18"/>
    <mergeCell ref="F46:H46"/>
    <mergeCell ref="Y33:AA34"/>
    <mergeCell ref="C34:X34"/>
    <mergeCell ref="W35:X35"/>
    <mergeCell ref="M38:O38"/>
    <mergeCell ref="Q38:S38"/>
    <mergeCell ref="T38:V38"/>
    <mergeCell ref="I35:I39"/>
    <mergeCell ref="Q19:R19"/>
    <mergeCell ref="B17:V17"/>
    <mergeCell ref="F38:H38"/>
    <mergeCell ref="J38:L38"/>
    <mergeCell ref="U15:V15"/>
    <mergeCell ref="Q35:S35"/>
    <mergeCell ref="T35:V35"/>
    <mergeCell ref="M35:O35"/>
    <mergeCell ref="Q36:S36"/>
    <mergeCell ref="T36:V36"/>
    <mergeCell ref="B9:W9"/>
    <mergeCell ref="S12:T12"/>
    <mergeCell ref="D6:T6"/>
    <mergeCell ref="B15:T15"/>
    <mergeCell ref="B16:V16"/>
    <mergeCell ref="C35:E35"/>
    <mergeCell ref="F35:H35"/>
    <mergeCell ref="S13:T14"/>
    <mergeCell ref="B11:W11"/>
    <mergeCell ref="O19:P19"/>
    <mergeCell ref="Z8:AA8"/>
    <mergeCell ref="I4:AA5"/>
    <mergeCell ref="C36:E36"/>
    <mergeCell ref="F36:H36"/>
    <mergeCell ref="J35:L35"/>
    <mergeCell ref="A2:C2"/>
    <mergeCell ref="A3:C3"/>
    <mergeCell ref="D2:H2"/>
    <mergeCell ref="D3:H3"/>
    <mergeCell ref="J36:L36"/>
    <mergeCell ref="Q12:R12"/>
    <mergeCell ref="Q13:R14"/>
    <mergeCell ref="M12:N12"/>
    <mergeCell ref="X10:Y10"/>
    <mergeCell ref="Z10:AA10"/>
    <mergeCell ref="A5:C5"/>
    <mergeCell ref="A6:C6"/>
    <mergeCell ref="A7:AA7"/>
    <mergeCell ref="A8:W8"/>
    <mergeCell ref="X8:Y8"/>
    <mergeCell ref="X9:Y9"/>
    <mergeCell ref="Z9:AA9"/>
    <mergeCell ref="B10:W10"/>
    <mergeCell ref="X11:Y11"/>
    <mergeCell ref="O12:P12"/>
    <mergeCell ref="O13:P14"/>
    <mergeCell ref="K12:L12"/>
    <mergeCell ref="K13:L14"/>
    <mergeCell ref="W12:X12"/>
    <mergeCell ref="W13:X14"/>
    <mergeCell ref="M13:N14"/>
    <mergeCell ref="M19:N19"/>
    <mergeCell ref="W19:X19"/>
    <mergeCell ref="A1:AA1"/>
    <mergeCell ref="I2:K2"/>
    <mergeCell ref="I3:K3"/>
    <mergeCell ref="Z11:AA11"/>
    <mergeCell ref="A4:C4"/>
    <mergeCell ref="D4:H4"/>
    <mergeCell ref="D5:H5"/>
    <mergeCell ref="I12:J12"/>
    <mergeCell ref="U19:V19"/>
    <mergeCell ref="B12:F12"/>
    <mergeCell ref="B13:F14"/>
    <mergeCell ref="B19:F19"/>
    <mergeCell ref="S18:T18"/>
    <mergeCell ref="U18:X18"/>
    <mergeCell ref="I13:J14"/>
    <mergeCell ref="I19:J19"/>
    <mergeCell ref="K19:L19"/>
    <mergeCell ref="Y22:AA22"/>
    <mergeCell ref="B22:X22"/>
    <mergeCell ref="A25:B25"/>
    <mergeCell ref="C25:X25"/>
    <mergeCell ref="Y23:AA23"/>
    <mergeCell ref="A24:B24"/>
    <mergeCell ref="C24:X24"/>
    <mergeCell ref="Y24:AA24"/>
    <mergeCell ref="A23:B23"/>
    <mergeCell ref="C23:X23"/>
    <mergeCell ref="Y12:AA19"/>
    <mergeCell ref="A12:A19"/>
    <mergeCell ref="A21:AA21"/>
    <mergeCell ref="A20:AA20"/>
    <mergeCell ref="S19:T19"/>
    <mergeCell ref="U12:V12"/>
    <mergeCell ref="U13:V14"/>
    <mergeCell ref="G12:H12"/>
    <mergeCell ref="G13:H14"/>
    <mergeCell ref="G19:H19"/>
    <mergeCell ref="C29:X29"/>
    <mergeCell ref="Y29:AA29"/>
    <mergeCell ref="Y25:AA25"/>
    <mergeCell ref="A26:B26"/>
    <mergeCell ref="C26:X26"/>
    <mergeCell ref="Y26:AA26"/>
    <mergeCell ref="A27:B27"/>
    <mergeCell ref="C27:X27"/>
    <mergeCell ref="Y27:AA27"/>
    <mergeCell ref="A34:B39"/>
    <mergeCell ref="W15:X15"/>
    <mergeCell ref="W16:X16"/>
    <mergeCell ref="W17:X17"/>
    <mergeCell ref="A30:B30"/>
    <mergeCell ref="C30:X30"/>
    <mergeCell ref="A31:B31"/>
    <mergeCell ref="C31:X31"/>
    <mergeCell ref="A28:B28"/>
    <mergeCell ref="C28:X28"/>
    <mergeCell ref="B33:X33"/>
    <mergeCell ref="Y32:AA32"/>
    <mergeCell ref="Y30:AA30"/>
    <mergeCell ref="Y31:AA31"/>
    <mergeCell ref="L2:AA2"/>
    <mergeCell ref="L3:N3"/>
    <mergeCell ref="O3:AA3"/>
    <mergeCell ref="A32:X32"/>
    <mergeCell ref="Y28:AA28"/>
    <mergeCell ref="A29:B29"/>
  </mergeCells>
  <dataValidations count="4">
    <dataValidation type="list" allowBlank="1" showInputMessage="1" showErrorMessage="1" sqref="D6:T6">
      <formula1>$AT$1:$AT$224</formula1>
    </dataValidation>
    <dataValidation showInputMessage="1" showErrorMessage="1" sqref="L3 O3 C61:I61 L61:R61"/>
    <dataValidation showInputMessage="1" showErrorMessage="1" sqref="U61:AA61"/>
    <dataValidation type="list" showInputMessage="1" showErrorMessage="1" sqref="F62:I62">
      <formula1>$AS$383:$AS$384</formula1>
    </dataValidation>
  </dataValidations>
  <printOptions horizontalCentered="1" verticalCentered="1"/>
  <pageMargins left="0.31496062992125984" right="0.31496062992125984" top="0.15748031496062992" bottom="0.15748031496062992" header="0.31496062992125984" footer="0.31496062992125984"/>
  <pageSetup fitToHeight="100" horizontalDpi="600" verticalDpi="600" orientation="portrait" paperSize="9" scale="83" r:id="rId4"/>
  <drawing r:id="rId3"/>
  <legacyDrawing r:id="rId2"/>
</worksheet>
</file>

<file path=xl/worksheets/sheet2.xml><?xml version="1.0" encoding="utf-8"?>
<worksheet xmlns="http://schemas.openxmlformats.org/spreadsheetml/2006/main" xmlns:r="http://schemas.openxmlformats.org/officeDocument/2006/relationships">
  <sheetPr codeName="Φύλλο1"/>
  <dimension ref="A1:F7"/>
  <sheetViews>
    <sheetView zoomScalePageLayoutView="0" workbookViewId="0" topLeftCell="A1">
      <pane ySplit="1" topLeftCell="A2" activePane="bottomLeft" state="frozen"/>
      <selection pane="topLeft" activeCell="A1" sqref="A1"/>
      <selection pane="bottomLeft" activeCell="B36" sqref="B36"/>
    </sheetView>
  </sheetViews>
  <sheetFormatPr defaultColWidth="8.8515625" defaultRowHeight="15"/>
  <cols>
    <col min="1" max="1" width="17.7109375" style="10" customWidth="1"/>
    <col min="2" max="2" width="10.7109375" style="10" bestFit="1" customWidth="1"/>
    <col min="3" max="3" width="9.7109375" style="10" bestFit="1" customWidth="1"/>
    <col min="4" max="4" width="5.8515625" style="10" bestFit="1" customWidth="1"/>
    <col min="5" max="5" width="7.8515625" style="10" bestFit="1" customWidth="1"/>
    <col min="6" max="6" width="5.140625" style="10" bestFit="1" customWidth="1"/>
    <col min="7" max="16384" width="8.8515625" style="10" customWidth="1"/>
  </cols>
  <sheetData>
    <row r="1" spans="1:6" ht="15">
      <c r="A1" s="6" t="s">
        <v>57</v>
      </c>
      <c r="B1" s="6" t="s">
        <v>58</v>
      </c>
      <c r="C1" s="6" t="s">
        <v>59</v>
      </c>
      <c r="D1" s="7" t="s">
        <v>60</v>
      </c>
      <c r="E1" s="8" t="s">
        <v>61</v>
      </c>
      <c r="F1" s="9" t="s">
        <v>62</v>
      </c>
    </row>
    <row r="2" spans="1:6" ht="15">
      <c r="A2" s="10" t="s">
        <v>63</v>
      </c>
      <c r="B2" s="11">
        <v>33840</v>
      </c>
      <c r="C2" s="11">
        <f ca="1">TODAY()</f>
        <v>42152</v>
      </c>
      <c r="D2" s="12">
        <f>DATEDIF($B2,$C2,D$1)</f>
        <v>22</v>
      </c>
      <c r="E2" s="12">
        <f>DATEDIF($B2,$C2,E$1)</f>
        <v>9</v>
      </c>
      <c r="F2" s="12">
        <f>DATEDIF($B2,$C2,F$1)</f>
        <v>4</v>
      </c>
    </row>
    <row r="3" spans="1:6" ht="15">
      <c r="A3" s="10" t="s">
        <v>64</v>
      </c>
      <c r="B3" s="11">
        <v>35707</v>
      </c>
      <c r="C3" s="11">
        <f ca="1">TODAY()</f>
        <v>42152</v>
      </c>
      <c r="D3" s="12">
        <f aca="true" t="shared" si="0" ref="D3:F4">DATEDIF($B3,$C3,D$1)</f>
        <v>17</v>
      </c>
      <c r="E3" s="12">
        <f t="shared" si="0"/>
        <v>7</v>
      </c>
      <c r="F3" s="12">
        <f t="shared" si="0"/>
        <v>24</v>
      </c>
    </row>
    <row r="4" spans="1:6" ht="15">
      <c r="A4" s="10" t="s">
        <v>65</v>
      </c>
      <c r="B4" s="11">
        <v>25716</v>
      </c>
      <c r="C4" s="11">
        <f ca="1">TODAY()</f>
        <v>42152</v>
      </c>
      <c r="D4" s="12">
        <f t="shared" si="0"/>
        <v>45</v>
      </c>
      <c r="E4" s="12">
        <f t="shared" si="0"/>
        <v>0</v>
      </c>
      <c r="F4" s="12">
        <f t="shared" si="0"/>
        <v>0</v>
      </c>
    </row>
    <row r="7" ht="15">
      <c r="D7" s="10">
        <f>DATEDIF($B2,$C2,D$1)</f>
        <v>22</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2015-05-22T12:50:39Z</cp:lastPrinted>
  <dcterms:created xsi:type="dcterms:W3CDTF">2015-05-21T14:20:32Z</dcterms:created>
  <dcterms:modified xsi:type="dcterms:W3CDTF">2015-05-28T09:58:20Z</dcterms:modified>
  <cp:category/>
  <cp:version/>
  <cp:contentType/>
  <cp:contentStatus/>
</cp:coreProperties>
</file>