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kmakedpde1\sumboulia\APYSDE\ΔΕΥΤΕΡΟΒΑΘΜΙΑ\ΠΡΟΪΣΤΑΜΕΝΟΙ ΕΚΠΑΙΔΕΥΤΙΚΩΝ ΘΕΜΑΤΩΝ\ΠΙΝΑΚΕΣ\3. ΠΡΟΣΩΡΙΝΟΙ ΑΞΙΟΛΟΓΙΚΟΙ ΠΙΝΑΚΕΣ\"/>
    </mc:Choice>
  </mc:AlternateContent>
  <xr:revisionPtr revIDLastSave="0" documentId="8_{53BC44D3-7654-4CA9-A823-586042DE0115}" xr6:coauthVersionLast="36" xr6:coauthVersionMax="36" xr10:uidLastSave="{00000000-0000-0000-0000-000000000000}"/>
  <bookViews>
    <workbookView xWindow="-19320" yWindow="-945" windowWidth="19440" windowHeight="14880" xr2:uid="{00000000-000D-0000-FFFF-FFFF00000000}"/>
  </bookViews>
  <sheets>
    <sheet name="21_Μοριοδότησ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9" i="1" l="1"/>
  <c r="BA9" i="1" s="1"/>
  <c r="AZ9" i="1" s="1"/>
  <c r="BB9" i="1"/>
  <c r="AV9" i="1"/>
  <c r="AJ9" i="1" s="1"/>
  <c r="AK9" i="1"/>
  <c r="AC9" i="1"/>
  <c r="T9" i="1"/>
  <c r="J9" i="1"/>
  <c r="BF8" i="1"/>
  <c r="BA8" i="1" s="1"/>
  <c r="AZ8" i="1" s="1"/>
  <c r="BB8" i="1"/>
  <c r="AV8" i="1"/>
  <c r="AJ8" i="1" s="1"/>
  <c r="AK8" i="1"/>
  <c r="AC8" i="1"/>
  <c r="T8" i="1"/>
  <c r="J8" i="1"/>
  <c r="BF7" i="1"/>
  <c r="BA7" i="1" s="1"/>
  <c r="AZ7" i="1" s="1"/>
  <c r="BB7" i="1"/>
  <c r="AV7" i="1"/>
  <c r="AJ7" i="1" s="1"/>
  <c r="AK7" i="1"/>
  <c r="AC7" i="1"/>
  <c r="T7" i="1"/>
  <c r="I7" i="1" s="1"/>
  <c r="H7" i="1" s="1"/>
  <c r="J7" i="1"/>
  <c r="BF6" i="1"/>
  <c r="BA6" i="1" s="1"/>
  <c r="AZ6" i="1" s="1"/>
  <c r="BB6" i="1"/>
  <c r="AV6" i="1"/>
  <c r="AJ6" i="1" s="1"/>
  <c r="AK6" i="1"/>
  <c r="AC6" i="1"/>
  <c r="T6" i="1"/>
  <c r="J6" i="1"/>
  <c r="BF5" i="1"/>
  <c r="BA5" i="1" s="1"/>
  <c r="AZ5" i="1" s="1"/>
  <c r="BB5" i="1"/>
  <c r="AV5" i="1"/>
  <c r="AJ5" i="1" s="1"/>
  <c r="AK5" i="1"/>
  <c r="AC5" i="1"/>
  <c r="T5" i="1"/>
  <c r="J5" i="1"/>
  <c r="I9" i="1" l="1"/>
  <c r="H9" i="1" s="1"/>
  <c r="I6" i="1"/>
  <c r="H6" i="1" s="1"/>
  <c r="I5" i="1"/>
  <c r="H5" i="1" s="1"/>
  <c r="I8" i="1"/>
  <c r="H8" i="1" s="1"/>
</calcChain>
</file>

<file path=xl/sharedStrings.xml><?xml version="1.0" encoding="utf-8"?>
<sst xmlns="http://schemas.openxmlformats.org/spreadsheetml/2006/main" count="163" uniqueCount="154">
  <si>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</si>
  <si>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</si>
  <si>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</si>
  <si>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</si>
  <si>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</si>
  <si>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</si>
  <si>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</si>
  <si>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</si>
  <si>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</si>
  <si>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</si>
  <si>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</si>
  <si>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</si>
  <si>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</si>
  <si>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</si>
  <si>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</si>
  <si>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</si>
  <si>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</si>
  <si>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</si>
  <si>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</si>
  <si>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</si>
  <si>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</si>
  <si>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</si>
  <si>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</si>
  <si>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</si>
  <si>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</si>
  <si>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</si>
  <si>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</si>
  <si>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</si>
  <si>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</si>
  <si>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</si>
  <si>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</si>
  <si>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</si>
  <si>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</si>
  <si>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</si>
  <si>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</si>
  <si>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</si>
  <si>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</si>
  <si>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</si>
  <si>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</si>
  <si>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</si>
  <si>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</si>
  <si>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</si>
  <si>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</si>
  <si>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</si>
  <si>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</si>
  <si>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</si>
  <si>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</si>
  <si>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</si>
  <si>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</si>
  <si>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</si>
  <si>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</si>
  <si>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</si>
  <si>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</si>
  <si>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</si>
  <si>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</si>
  <si>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</si>
  <si>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</si>
  <si>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</si>
  <si>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</si>
  <si>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</si>
  <si>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</si>
  <si>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</si>
  <si>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</si>
  <si>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</si>
  <si>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</si>
  <si>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</si>
  <si>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</si>
  <si>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</si>
  <si>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</si>
  <si>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</si>
  <si>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</si>
  <si>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</si>
  <si>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</si>
  <si>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</si>
  <si>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</si>
  <si>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</si>
  <si>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</si>
  <si>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</si>
  <si>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</si>
  <si>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</si>
  <si>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</si>
  <si>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</si>
  <si>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</si>
  <si>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</si>
  <si>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</si>
  <si>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</si>
  <si>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</si>
  <si>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</si>
  <si>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</si>
  <si>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</si>
  <si>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</si>
  <si>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</si>
  <si>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</si>
  <si>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</si>
  <si>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</si>
  <si>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</si>
  <si>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</si>
  <si>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</si>
  <si>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</si>
  <si>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</si>
  <si>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</si>
  <si>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</si>
  <si>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</si>
  <si>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</si>
  <si>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</si>
  <si>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</si>
  <si>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</si>
  <si>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</si>
  <si>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</si>
  <si>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</si>
  <si>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</si>
  <si>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</si>
  <si>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</si>
  <si>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</si>
  <si>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</si>
  <si>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</si>
  <si>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</si>
  <si>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</si>
  <si>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</si>
  <si>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</si>
  <si>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</si>
  <si>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</si>
  <si>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</si>
  <si>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</si>
  <si>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</si>
  <si>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</si>
  <si>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</si>
  <si>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</si>
  <si>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</si>
  <si>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</si>
  <si>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</si>
  <si>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</si>
  <si>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</si>
  <si>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339717016.1</t>
  </si>
  <si>
    <t>182661</t>
  </si>
  <si>
    <t>ΠΙΠΙΝΑΣ ΓΕΩΡΓΙΟΣ</t>
  </si>
  <si>
    <t>ΠΕ03</t>
  </si>
  <si>
    <t>Β/ΘΜΙΑ</t>
  </si>
  <si>
    <t>ΔΙΕΥΘΥΝΣΗ Δ.Ε. ΠΙΕΡΙΑΣ</t>
  </si>
  <si>
    <t>383148004.1</t>
  </si>
  <si>
    <t>195577</t>
  </si>
  <si>
    <t>ΒΑΡΔΑΚΩΣΤΑΣ ΓΕΩΡΓΙΟΣ</t>
  </si>
  <si>
    <t>ΠΕ04.01</t>
  </si>
  <si>
    <t>352079016.1</t>
  </si>
  <si>
    <t>171630</t>
  </si>
  <si>
    <t>ΠΑΠΑΔΟΠΟΥΛΟΣ ΕΥΣΤΑΘΙΟΣ</t>
  </si>
  <si>
    <t>ΠΕ11</t>
  </si>
  <si>
    <t>329515016.1</t>
  </si>
  <si>
    <t>719178</t>
  </si>
  <si>
    <t>ΠΑΠΑΣΤΑΜΟΥ ΑΘΑΝΑΣΙΟΣ</t>
  </si>
  <si>
    <t>ΠΕ82</t>
  </si>
  <si>
    <t>328439016.1</t>
  </si>
  <si>
    <t>224949</t>
  </si>
  <si>
    <t>ΚΕΡΑΗΛΙΔΗΣ ΔΗΜΗΤΡΙΟΣ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</si>
</sst>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 x14ac:knownFonts="1">
    <font>
      <sz val="11"/>
      <name val="Calibri"/>
    </font>
    <font>
      <b/>
      <sz val="11"/>
      <name val="Calibri"/>
      <family val="2"/>
      <charset val="161"/>
    </font>
    <font>
      <b/>
      <u/>
      <sz val="1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9"/>
  <sheetViews>
    <sheetView tabSelected="1" topLeftCell="F1" workbookViewId="0">
      <selection sqref="A1:I9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29.94999999999999" customHeight="1" x14ac:dyDescent="0.25">
      <c r="A1" s="32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29" t="s">
        <v>7</v>
      </c>
      <c r="I1" s="26" t="s">
        <v>8</v>
      </c>
      <c r="J1" s="22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22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22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22" t="s">
        <v>35</v>
      </c>
      <c r="AK1" s="29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29" t="s">
        <v>47</v>
      </c>
      <c r="AW1" s="18" t="s">
        <v>48</v>
      </c>
      <c r="AX1" s="18" t="s">
        <v>49</v>
      </c>
      <c r="AY1" s="22" t="s">
        <v>50</v>
      </c>
      <c r="AZ1" s="26" t="s">
        <v>51</v>
      </c>
      <c r="BA1" s="28" t="s">
        <v>52</v>
      </c>
      <c r="BB1" s="24" t="s">
        <v>53</v>
      </c>
      <c r="BC1" s="18" t="s">
        <v>54</v>
      </c>
      <c r="BD1" s="18" t="s">
        <v>55</v>
      </c>
      <c r="BE1" s="24" t="s">
        <v>56</v>
      </c>
      <c r="BF1" s="24" t="s">
        <v>57</v>
      </c>
      <c r="BG1" s="18" t="s">
        <v>58</v>
      </c>
      <c r="BH1" s="18" t="s">
        <v>59</v>
      </c>
      <c r="BI1" s="22" t="s">
        <v>60</v>
      </c>
      <c r="BJ1" s="22" t="s">
        <v>61</v>
      </c>
      <c r="BK1" s="18" t="s">
        <v>62</v>
      </c>
      <c r="BL1" s="18" t="s">
        <v>63</v>
      </c>
      <c r="BM1" s="7" t="s">
        <v>64</v>
      </c>
      <c r="BN1" s="7" t="s">
        <v>65</v>
      </c>
      <c r="BO1" s="18" t="s">
        <v>66</v>
      </c>
      <c r="BP1" s="18" t="s">
        <v>67</v>
      </c>
      <c r="BQ1" s="20" t="s">
        <v>68</v>
      </c>
    </row>
    <row r="2" spans="1:69" ht="38.1" customHeight="1" x14ac:dyDescent="0.25">
      <c r="A2" s="32"/>
      <c r="B2" s="32"/>
      <c r="C2" s="32"/>
      <c r="D2" s="32"/>
      <c r="E2" s="32"/>
      <c r="F2" s="32"/>
      <c r="G2" s="32"/>
      <c r="H2" s="30"/>
      <c r="I2" s="27"/>
      <c r="J2" s="23"/>
      <c r="K2" s="19"/>
      <c r="L2" s="19"/>
      <c r="M2" s="19"/>
      <c r="N2" s="19"/>
      <c r="O2" s="19"/>
      <c r="P2" s="19"/>
      <c r="Q2" s="19"/>
      <c r="R2" s="19"/>
      <c r="S2" s="19"/>
      <c r="T2" s="23"/>
      <c r="U2" s="19"/>
      <c r="V2" s="19"/>
      <c r="W2" s="19"/>
      <c r="X2" s="19"/>
      <c r="Y2" s="19"/>
      <c r="Z2" s="19"/>
      <c r="AA2" s="19"/>
      <c r="AB2" s="19"/>
      <c r="AC2" s="23"/>
      <c r="AD2" s="19"/>
      <c r="AE2" s="19"/>
      <c r="AF2" s="19"/>
      <c r="AG2" s="19"/>
      <c r="AH2" s="19"/>
      <c r="AI2" s="19"/>
      <c r="AJ2" s="23"/>
      <c r="AK2" s="30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30"/>
      <c r="AW2" s="19"/>
      <c r="AX2" s="19"/>
      <c r="AY2" s="23"/>
      <c r="AZ2" s="27"/>
      <c r="BA2" s="23"/>
      <c r="BB2" s="25"/>
      <c r="BC2" s="19"/>
      <c r="BD2" s="19"/>
      <c r="BE2" s="25"/>
      <c r="BF2" s="25"/>
      <c r="BG2" s="19"/>
      <c r="BH2" s="19"/>
      <c r="BI2" s="23"/>
      <c r="BJ2" s="23"/>
      <c r="BK2" s="19"/>
      <c r="BL2" s="19"/>
      <c r="BM2" s="18" t="s">
        <v>69</v>
      </c>
      <c r="BN2" s="19"/>
      <c r="BO2" s="19"/>
      <c r="BP2" s="19"/>
      <c r="BQ2" s="21"/>
    </row>
    <row r="3" spans="1:69" ht="42" customHeight="1" x14ac:dyDescent="0.25">
      <c r="A3" s="32"/>
      <c r="B3" s="32"/>
      <c r="C3" s="32"/>
      <c r="D3" s="32"/>
      <c r="E3" s="32"/>
      <c r="F3" s="32"/>
      <c r="G3" s="32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32"/>
      <c r="B4" s="32"/>
      <c r="C4" s="32"/>
      <c r="D4" s="32"/>
      <c r="E4" s="32"/>
      <c r="F4" s="32"/>
      <c r="G4" s="32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13">
        <f>I5+AZ5+BQ5</f>
        <v>32.5</v>
      </c>
      <c r="I5" s="14">
        <f>MIN(J5+T5+AC5+AJ5+AY5,$I$3)</f>
        <v>14.5</v>
      </c>
      <c r="J5" s="15">
        <f>MIN(SUM(K5:S5),$J$3)</f>
        <v>4</v>
      </c>
      <c r="K5" s="15">
        <v>0</v>
      </c>
      <c r="L5" s="15">
        <v>0</v>
      </c>
      <c r="M5" s="15">
        <v>4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6">
        <f>MIN(SUM(U5:AB5),$T$3)</f>
        <v>4</v>
      </c>
      <c r="U5" s="15">
        <v>0</v>
      </c>
      <c r="V5" s="15">
        <v>2</v>
      </c>
      <c r="W5" s="16">
        <v>1</v>
      </c>
      <c r="X5" s="16">
        <v>0.3</v>
      </c>
      <c r="Y5" s="15">
        <v>0</v>
      </c>
      <c r="Z5" s="16">
        <v>0</v>
      </c>
      <c r="AA5" s="15">
        <v>1</v>
      </c>
      <c r="AB5" s="16">
        <v>0</v>
      </c>
      <c r="AC5" s="16">
        <f>MIN(SUM(AD5:AI5),$AC$3)</f>
        <v>3.5</v>
      </c>
      <c r="AD5" s="15">
        <v>3</v>
      </c>
      <c r="AE5" s="15"/>
      <c r="AF5" s="15"/>
      <c r="AG5" s="15"/>
      <c r="AH5" s="15"/>
      <c r="AI5" s="16">
        <v>0.5</v>
      </c>
      <c r="AJ5" s="14">
        <f>MIN(AK5+AV5,$AJ$3)</f>
        <v>3</v>
      </c>
      <c r="AK5" s="14">
        <f>MIN(SUM(AL5:AU5),$AK$3)</f>
        <v>3</v>
      </c>
      <c r="AL5" s="15">
        <v>0</v>
      </c>
      <c r="AM5" s="16">
        <v>3</v>
      </c>
      <c r="AN5" s="17">
        <v>0</v>
      </c>
      <c r="AO5" s="14">
        <v>0</v>
      </c>
      <c r="AP5" s="17">
        <v>0</v>
      </c>
      <c r="AQ5" s="14">
        <v>0</v>
      </c>
      <c r="AR5" s="17">
        <v>0</v>
      </c>
      <c r="AS5" s="15">
        <v>0</v>
      </c>
      <c r="AT5" s="14">
        <v>0</v>
      </c>
      <c r="AU5" s="17">
        <v>0</v>
      </c>
      <c r="AV5" s="17">
        <f>MIN(SUM(AW5:AX5),$AV$3)</f>
        <v>0</v>
      </c>
      <c r="AW5" s="16">
        <v>0</v>
      </c>
      <c r="AX5" s="17">
        <v>0</v>
      </c>
      <c r="AY5" s="16">
        <v>0</v>
      </c>
      <c r="AZ5" s="13">
        <f>MIN(BA5+BI5+BJ5,$AZ$3)</f>
        <v>18</v>
      </c>
      <c r="BA5" s="14">
        <f>MIN(BB5+BE5+BF5,$BA$3)</f>
        <v>12</v>
      </c>
      <c r="BB5" s="14">
        <f>MIN(SUM(BC5:BD5),$BB$3)</f>
        <v>9</v>
      </c>
      <c r="BC5" s="17">
        <v>15.5</v>
      </c>
      <c r="BD5" s="14">
        <v>0</v>
      </c>
      <c r="BE5" s="16">
        <v>0</v>
      </c>
      <c r="BF5" s="15">
        <f>MIN(SUM(BG5:BH5),$BF$3)</f>
        <v>3</v>
      </c>
      <c r="BG5" s="15">
        <v>0</v>
      </c>
      <c r="BH5" s="15">
        <v>3</v>
      </c>
      <c r="BI5" s="16">
        <v>0</v>
      </c>
      <c r="BJ5" s="13">
        <v>6</v>
      </c>
      <c r="BK5" s="16">
        <v>0</v>
      </c>
      <c r="BL5" s="13">
        <v>0</v>
      </c>
      <c r="BM5" s="14">
        <v>2.625</v>
      </c>
      <c r="BN5" s="14">
        <v>1.875</v>
      </c>
      <c r="BO5" s="14">
        <v>0.75</v>
      </c>
      <c r="BP5" s="13">
        <v>0.75</v>
      </c>
      <c r="BQ5" s="13"/>
    </row>
    <row r="6" spans="1:69" x14ac:dyDescent="0.25">
      <c r="A6" s="12">
        <v>2</v>
      </c>
      <c r="B6" s="12" t="s">
        <v>139</v>
      </c>
      <c r="C6" s="12" t="s">
        <v>140</v>
      </c>
      <c r="D6" s="12" t="s">
        <v>141</v>
      </c>
      <c r="E6" s="12" t="s">
        <v>142</v>
      </c>
      <c r="F6" s="12" t="s">
        <v>137</v>
      </c>
      <c r="G6" s="12" t="s">
        <v>138</v>
      </c>
      <c r="H6" s="13">
        <f>I6+AZ6+BQ6</f>
        <v>32.25</v>
      </c>
      <c r="I6" s="14">
        <f>MIN(J6+T6+AC6+AJ6+AY6,$I$3)</f>
        <v>12.875</v>
      </c>
      <c r="J6" s="15">
        <f>MIN(SUM(K6:S6),$J$3)</f>
        <v>7</v>
      </c>
      <c r="K6" s="15">
        <v>0</v>
      </c>
      <c r="L6" s="15">
        <v>0</v>
      </c>
      <c r="M6" s="15">
        <v>4</v>
      </c>
      <c r="N6" s="15">
        <v>3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6">
        <f>MIN(SUM(U6:AB6),$T$3)</f>
        <v>4</v>
      </c>
      <c r="U6" s="15">
        <v>0</v>
      </c>
      <c r="V6" s="15">
        <v>2</v>
      </c>
      <c r="W6" s="16">
        <v>1</v>
      </c>
      <c r="X6" s="16">
        <v>0.3</v>
      </c>
      <c r="Y6" s="15">
        <v>0</v>
      </c>
      <c r="Z6" s="16">
        <v>0</v>
      </c>
      <c r="AA6" s="15">
        <v>1</v>
      </c>
      <c r="AB6" s="16">
        <v>0</v>
      </c>
      <c r="AC6" s="16">
        <f>MIN(SUM(AD6:AI6),$AC$3)</f>
        <v>1.5</v>
      </c>
      <c r="AD6" s="15"/>
      <c r="AE6" s="15"/>
      <c r="AF6" s="15">
        <v>1</v>
      </c>
      <c r="AG6" s="15"/>
      <c r="AH6" s="15"/>
      <c r="AI6" s="16">
        <v>0.5</v>
      </c>
      <c r="AJ6" s="14">
        <f>MIN(AK6+AV6,$AJ$3)</f>
        <v>0.375</v>
      </c>
      <c r="AK6" s="14">
        <f>MIN(SUM(AL6:AU6),$AK$3)</f>
        <v>0.375</v>
      </c>
      <c r="AL6" s="15">
        <v>0</v>
      </c>
      <c r="AM6" s="16">
        <v>0</v>
      </c>
      <c r="AN6" s="17">
        <v>0</v>
      </c>
      <c r="AO6" s="14">
        <v>0</v>
      </c>
      <c r="AP6" s="17">
        <v>0</v>
      </c>
      <c r="AQ6" s="14">
        <v>0.375</v>
      </c>
      <c r="AR6" s="17">
        <v>0</v>
      </c>
      <c r="AS6" s="15">
        <v>0</v>
      </c>
      <c r="AT6" s="14">
        <v>0</v>
      </c>
      <c r="AU6" s="17">
        <v>0</v>
      </c>
      <c r="AV6" s="17">
        <f>MIN(SUM(AW6:AX6),$AV$3)</f>
        <v>0</v>
      </c>
      <c r="AW6" s="16">
        <v>0</v>
      </c>
      <c r="AX6" s="17">
        <v>0</v>
      </c>
      <c r="AY6" s="16">
        <v>0</v>
      </c>
      <c r="AZ6" s="13">
        <f>MIN(BA6+BI6+BJ6,$AZ$3)</f>
        <v>19.375</v>
      </c>
      <c r="BA6" s="14">
        <f>MIN(BB6+BE6+BF6,$BA$3)</f>
        <v>12</v>
      </c>
      <c r="BB6" s="14">
        <f>MIN(SUM(BC6:BD6),$BB$3)</f>
        <v>9</v>
      </c>
      <c r="BC6" s="17">
        <v>15</v>
      </c>
      <c r="BD6" s="14">
        <v>0</v>
      </c>
      <c r="BE6" s="16">
        <v>0</v>
      </c>
      <c r="BF6" s="15">
        <f>MIN(SUM(BG6:BH6),$BF$3)</f>
        <v>3</v>
      </c>
      <c r="BG6" s="15">
        <v>0</v>
      </c>
      <c r="BH6" s="15">
        <v>3</v>
      </c>
      <c r="BI6" s="16">
        <v>0</v>
      </c>
      <c r="BJ6" s="13">
        <v>7.375</v>
      </c>
      <c r="BK6" s="16">
        <v>0</v>
      </c>
      <c r="BL6" s="13">
        <v>0</v>
      </c>
      <c r="BM6" s="14">
        <v>6</v>
      </c>
      <c r="BN6" s="14">
        <v>0</v>
      </c>
      <c r="BO6" s="14">
        <v>1.375</v>
      </c>
      <c r="BP6" s="13">
        <v>0</v>
      </c>
      <c r="BQ6" s="13"/>
    </row>
    <row r="7" spans="1:69" x14ac:dyDescent="0.25">
      <c r="A7" s="12">
        <v>3</v>
      </c>
      <c r="B7" s="12" t="s">
        <v>143</v>
      </c>
      <c r="C7" s="12" t="s">
        <v>144</v>
      </c>
      <c r="D7" s="12" t="s">
        <v>145</v>
      </c>
      <c r="E7" s="12" t="s">
        <v>146</v>
      </c>
      <c r="F7" s="12" t="s">
        <v>137</v>
      </c>
      <c r="G7" s="12" t="s">
        <v>138</v>
      </c>
      <c r="H7" s="13">
        <f>I7+AZ7+BQ7</f>
        <v>32</v>
      </c>
      <c r="I7" s="14">
        <f>MIN(J7+T7+AC7+AJ7+AY7,$I$3)</f>
        <v>19.25</v>
      </c>
      <c r="J7" s="15">
        <f>MIN(SUM(K7:S7),$J$3)</f>
        <v>13</v>
      </c>
      <c r="K7" s="15">
        <v>6</v>
      </c>
      <c r="L7" s="15">
        <v>0</v>
      </c>
      <c r="M7" s="15">
        <v>4</v>
      </c>
      <c r="N7" s="15">
        <v>3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6">
        <f>MIN(SUM(U7:AB7),$T$3)</f>
        <v>1</v>
      </c>
      <c r="U7" s="15">
        <v>0</v>
      </c>
      <c r="V7" s="15">
        <v>1</v>
      </c>
      <c r="W7" s="16">
        <v>0</v>
      </c>
      <c r="X7" s="16">
        <v>0</v>
      </c>
      <c r="Y7" s="15">
        <v>0</v>
      </c>
      <c r="Z7" s="16">
        <v>0</v>
      </c>
      <c r="AA7" s="15">
        <v>0</v>
      </c>
      <c r="AB7" s="16">
        <v>0</v>
      </c>
      <c r="AC7" s="16">
        <f>MIN(SUM(AD7:AI7),$AC$3)</f>
        <v>4</v>
      </c>
      <c r="AD7" s="15">
        <v>3</v>
      </c>
      <c r="AE7" s="15"/>
      <c r="AF7" s="15"/>
      <c r="AG7" s="15"/>
      <c r="AH7" s="15">
        <v>1</v>
      </c>
      <c r="AI7" s="16"/>
      <c r="AJ7" s="14">
        <f>MIN(AK7+AV7,$AJ$3)</f>
        <v>1.25</v>
      </c>
      <c r="AK7" s="14">
        <f>MIN(SUM(AL7:AU7),$AK$3)</f>
        <v>0</v>
      </c>
      <c r="AL7" s="15">
        <v>0</v>
      </c>
      <c r="AM7" s="16">
        <v>0</v>
      </c>
      <c r="AN7" s="17">
        <v>0</v>
      </c>
      <c r="AO7" s="14">
        <v>0</v>
      </c>
      <c r="AP7" s="17">
        <v>0</v>
      </c>
      <c r="AQ7" s="14">
        <v>0</v>
      </c>
      <c r="AR7" s="17">
        <v>0</v>
      </c>
      <c r="AS7" s="15">
        <v>0</v>
      </c>
      <c r="AT7" s="14">
        <v>0</v>
      </c>
      <c r="AU7" s="17">
        <v>0</v>
      </c>
      <c r="AV7" s="17">
        <f>MIN(SUM(AW7:AX7),$AV$3)</f>
        <v>1.25</v>
      </c>
      <c r="AW7" s="16">
        <v>1</v>
      </c>
      <c r="AX7" s="17">
        <v>0.25</v>
      </c>
      <c r="AY7" s="16">
        <v>0</v>
      </c>
      <c r="AZ7" s="13">
        <f>MIN(BA7+BI7+BJ7,$AZ$3)</f>
        <v>12.75</v>
      </c>
      <c r="BA7" s="14">
        <f>MIN(BB7+BE7+BF7,$BA$3)</f>
        <v>9</v>
      </c>
      <c r="BB7" s="14">
        <f>MIN(SUM(BC7:BD7),$BB$3)</f>
        <v>9</v>
      </c>
      <c r="BC7" s="17">
        <v>14.25</v>
      </c>
      <c r="BD7" s="14">
        <v>0</v>
      </c>
      <c r="BE7" s="16">
        <v>0</v>
      </c>
      <c r="BF7" s="15">
        <f>MIN(SUM(BG7:BH7),$BF$3)</f>
        <v>0</v>
      </c>
      <c r="BG7" s="15">
        <v>0</v>
      </c>
      <c r="BH7" s="15">
        <v>0</v>
      </c>
      <c r="BI7" s="16">
        <v>0</v>
      </c>
      <c r="BJ7" s="13">
        <v>3.75</v>
      </c>
      <c r="BK7" s="16">
        <v>0</v>
      </c>
      <c r="BL7" s="13">
        <v>0</v>
      </c>
      <c r="BM7" s="14">
        <v>3</v>
      </c>
      <c r="BN7" s="14">
        <v>0.375</v>
      </c>
      <c r="BO7" s="14">
        <v>0.375</v>
      </c>
      <c r="BP7" s="13">
        <v>0</v>
      </c>
      <c r="BQ7" s="13"/>
    </row>
    <row r="8" spans="1:69" x14ac:dyDescent="0.25">
      <c r="A8" s="12">
        <v>4</v>
      </c>
      <c r="B8" s="12" t="s">
        <v>147</v>
      </c>
      <c r="C8" s="12" t="s">
        <v>148</v>
      </c>
      <c r="D8" s="12" t="s">
        <v>149</v>
      </c>
      <c r="E8" s="12" t="s">
        <v>150</v>
      </c>
      <c r="F8" s="12" t="s">
        <v>137</v>
      </c>
      <c r="G8" s="12" t="s">
        <v>138</v>
      </c>
      <c r="H8" s="13">
        <f>I8+AZ8+BQ8</f>
        <v>21.487500000000001</v>
      </c>
      <c r="I8" s="14">
        <f>MIN(J8+T8+AC8+AJ8+AY8,$I$3)</f>
        <v>13.75</v>
      </c>
      <c r="J8" s="15">
        <f>MIN(SUM(K8:S8),$J$3)</f>
        <v>7</v>
      </c>
      <c r="K8" s="15">
        <v>0</v>
      </c>
      <c r="L8" s="15">
        <v>0</v>
      </c>
      <c r="M8" s="15">
        <v>4</v>
      </c>
      <c r="N8" s="15">
        <v>3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6">
        <f>MIN(SUM(U8:AB8),$T$3)</f>
        <v>3.5</v>
      </c>
      <c r="U8" s="15">
        <v>0</v>
      </c>
      <c r="V8" s="15">
        <v>1</v>
      </c>
      <c r="W8" s="16">
        <v>1</v>
      </c>
      <c r="X8" s="16">
        <v>0</v>
      </c>
      <c r="Y8" s="15">
        <v>0</v>
      </c>
      <c r="Z8" s="16">
        <v>0</v>
      </c>
      <c r="AA8" s="15">
        <v>1</v>
      </c>
      <c r="AB8" s="16">
        <v>0.5</v>
      </c>
      <c r="AC8" s="16">
        <f>MIN(SUM(AD8:AI8),$AC$3)</f>
        <v>2</v>
      </c>
      <c r="AD8" s="15"/>
      <c r="AE8" s="15">
        <v>2</v>
      </c>
      <c r="AF8" s="15"/>
      <c r="AG8" s="15"/>
      <c r="AH8" s="15"/>
      <c r="AI8" s="16"/>
      <c r="AJ8" s="14">
        <f>MIN(AK8+AV8,$AJ$3)</f>
        <v>1.25</v>
      </c>
      <c r="AK8" s="14">
        <f>MIN(SUM(AL8:AU8),$AK$3)</f>
        <v>0.75</v>
      </c>
      <c r="AL8" s="15">
        <v>0</v>
      </c>
      <c r="AM8" s="16">
        <v>0</v>
      </c>
      <c r="AN8" s="17">
        <v>0</v>
      </c>
      <c r="AO8" s="14">
        <v>0</v>
      </c>
      <c r="AP8" s="17">
        <v>0.5</v>
      </c>
      <c r="AQ8" s="14">
        <v>0.25</v>
      </c>
      <c r="AR8" s="17">
        <v>0</v>
      </c>
      <c r="AS8" s="15">
        <v>0</v>
      </c>
      <c r="AT8" s="14">
        <v>0</v>
      </c>
      <c r="AU8" s="17">
        <v>0</v>
      </c>
      <c r="AV8" s="17">
        <f>MIN(SUM(AW8:AX8),$AV$3)</f>
        <v>0.5</v>
      </c>
      <c r="AW8" s="16">
        <v>0.5</v>
      </c>
      <c r="AX8" s="17">
        <v>0</v>
      </c>
      <c r="AY8" s="16">
        <v>0</v>
      </c>
      <c r="AZ8" s="13">
        <f>MIN(BA8+BI8+BJ8,$AZ$3)</f>
        <v>7.7374999999999998</v>
      </c>
      <c r="BA8" s="14">
        <f>MIN(BB8+BE8+BF8,$BA$3)</f>
        <v>7.55</v>
      </c>
      <c r="BB8" s="14">
        <f>MIN(SUM(BC8:BD8),$BB$3)</f>
        <v>3.25</v>
      </c>
      <c r="BC8" s="17">
        <v>3.25</v>
      </c>
      <c r="BD8" s="14">
        <v>0</v>
      </c>
      <c r="BE8" s="16">
        <v>0.3</v>
      </c>
      <c r="BF8" s="15">
        <f>MIN(SUM(BG8:BH8),$BF$3)</f>
        <v>4</v>
      </c>
      <c r="BG8" s="15">
        <v>2</v>
      </c>
      <c r="BH8" s="15">
        <v>3</v>
      </c>
      <c r="BI8" s="16">
        <v>0</v>
      </c>
      <c r="BJ8" s="13">
        <v>0.1875</v>
      </c>
      <c r="BK8" s="16">
        <v>0</v>
      </c>
      <c r="BL8" s="13">
        <v>0</v>
      </c>
      <c r="BM8" s="14">
        <v>0</v>
      </c>
      <c r="BN8" s="14">
        <v>0</v>
      </c>
      <c r="BO8" s="14">
        <v>0</v>
      </c>
      <c r="BP8" s="13">
        <v>0.1875</v>
      </c>
      <c r="BQ8" s="13"/>
    </row>
    <row r="9" spans="1:69" x14ac:dyDescent="0.25">
      <c r="A9" s="12">
        <v>5</v>
      </c>
      <c r="B9" s="12" t="s">
        <v>151</v>
      </c>
      <c r="C9" s="12" t="s">
        <v>152</v>
      </c>
      <c r="D9" s="12" t="s">
        <v>153</v>
      </c>
      <c r="E9" s="12" t="s">
        <v>146</v>
      </c>
      <c r="F9" s="12" t="s">
        <v>137</v>
      </c>
      <c r="G9" s="12" t="s">
        <v>138</v>
      </c>
      <c r="H9" s="13">
        <f>I9+AZ9+BQ9</f>
        <v>18.95</v>
      </c>
      <c r="I9" s="14">
        <f>MIN(J9+T9+AC9+AJ9+AY9,$I$3)</f>
        <v>14.7</v>
      </c>
      <c r="J9" s="15">
        <f>MIN(SUM(K9:S9),$J$3)</f>
        <v>7</v>
      </c>
      <c r="K9" s="15">
        <v>0</v>
      </c>
      <c r="L9" s="15">
        <v>0</v>
      </c>
      <c r="M9" s="15">
        <v>4</v>
      </c>
      <c r="N9" s="15">
        <v>3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6">
        <f>MIN(SUM(U9:AB9),$T$3)</f>
        <v>0.7</v>
      </c>
      <c r="U9" s="15">
        <v>0</v>
      </c>
      <c r="V9" s="15">
        <v>0</v>
      </c>
      <c r="W9" s="16">
        <v>0</v>
      </c>
      <c r="X9" s="16">
        <v>0.7</v>
      </c>
      <c r="Y9" s="15">
        <v>0</v>
      </c>
      <c r="Z9" s="16">
        <v>0</v>
      </c>
      <c r="AA9" s="15">
        <v>0</v>
      </c>
      <c r="AB9" s="16">
        <v>0</v>
      </c>
      <c r="AC9" s="16">
        <f>MIN(SUM(AD9:AI9),$AC$3)</f>
        <v>4</v>
      </c>
      <c r="AD9" s="15">
        <v>3</v>
      </c>
      <c r="AE9" s="15"/>
      <c r="AF9" s="15"/>
      <c r="AG9" s="15">
        <v>2</v>
      </c>
      <c r="AH9" s="15"/>
      <c r="AI9" s="16"/>
      <c r="AJ9" s="14">
        <f>MIN(AK9+AV9,$AJ$3)</f>
        <v>3</v>
      </c>
      <c r="AK9" s="14">
        <f>MIN(SUM(AL9:AU9),$AK$3)</f>
        <v>3</v>
      </c>
      <c r="AL9" s="15">
        <v>0</v>
      </c>
      <c r="AM9" s="16">
        <v>3</v>
      </c>
      <c r="AN9" s="17">
        <v>0</v>
      </c>
      <c r="AO9" s="14">
        <v>0</v>
      </c>
      <c r="AP9" s="17">
        <v>0</v>
      </c>
      <c r="AQ9" s="14">
        <v>0</v>
      </c>
      <c r="AR9" s="17">
        <v>0</v>
      </c>
      <c r="AS9" s="15">
        <v>0</v>
      </c>
      <c r="AT9" s="14">
        <v>0</v>
      </c>
      <c r="AU9" s="17">
        <v>0</v>
      </c>
      <c r="AV9" s="17">
        <f>MIN(SUM(AW9:AX9),$AV$3)</f>
        <v>0</v>
      </c>
      <c r="AW9" s="16">
        <v>0</v>
      </c>
      <c r="AX9" s="17">
        <v>0</v>
      </c>
      <c r="AY9" s="16">
        <v>0</v>
      </c>
      <c r="AZ9" s="13">
        <f>MIN(BA9+BI9+BJ9,$AZ$3)</f>
        <v>4.25</v>
      </c>
      <c r="BA9" s="14">
        <f>MIN(BB9+BE9+BF9,$BA$3)</f>
        <v>4.25</v>
      </c>
      <c r="BB9" s="14">
        <f>MIN(SUM(BC9:BD9),$BB$3)</f>
        <v>4.25</v>
      </c>
      <c r="BC9" s="17">
        <v>4.25</v>
      </c>
      <c r="BD9" s="14">
        <v>0</v>
      </c>
      <c r="BE9" s="16">
        <v>0</v>
      </c>
      <c r="BF9" s="15">
        <f>MIN(SUM(BG9:BH9),$BF$3)</f>
        <v>0</v>
      </c>
      <c r="BG9" s="15">
        <v>0</v>
      </c>
      <c r="BH9" s="15">
        <v>0</v>
      </c>
      <c r="BI9" s="16">
        <v>0</v>
      </c>
      <c r="BJ9" s="13">
        <v>0</v>
      </c>
      <c r="BK9" s="16">
        <v>0</v>
      </c>
      <c r="BL9" s="13">
        <v>0</v>
      </c>
      <c r="BM9" s="14">
        <v>0</v>
      </c>
      <c r="BN9" s="14">
        <v>0</v>
      </c>
      <c r="BO9" s="14">
        <v>0</v>
      </c>
      <c r="BP9" s="13">
        <v>0</v>
      </c>
      <c r="BQ9" s="13"/>
    </row>
  </sheetData>
  <mergeCells count="68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O1:BO2"/>
    <mergeCell ref="BP1:BP2"/>
    <mergeCell ref="BQ1:BQ2"/>
    <mergeCell ref="BI1:BI2"/>
    <mergeCell ref="BJ1:BJ2"/>
    <mergeCell ref="BK1:BK2"/>
    <mergeCell ref="BL1:BL2"/>
    <mergeCell ref="BM2:BN2"/>
  </mergeCells>
  <pageMargins left="0.7" right="0.7" top="0.75" bottom="0.75" header="0.3" footer="0.3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21_Μοριοδότηση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Minaidou</dc:creator>
  <cp:lastModifiedBy>Georgia Kompsopoulou</cp:lastModifiedBy>
  <cp:lastPrinted>2025-06-27T09:46:42Z</cp:lastPrinted>
  <dcterms:created xsi:type="dcterms:W3CDTF">2025-06-27T09:46:11Z</dcterms:created>
  <dcterms:modified xsi:type="dcterms:W3CDTF">2025-06-27T11:46:25Z</dcterms:modified>
</cp:coreProperties>
</file>