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540" windowWidth="18855" windowHeight="11190"/>
  </bookViews>
  <sheets>
    <sheet name="39_Μοριοδότηση" sheetId="1" r:id="rId1"/>
  </sheets>
  <calcPr calcId="125725"/>
</workbook>
</file>

<file path=xl/calcChain.xml><?xml version="1.0" encoding="utf-8"?>
<calcChain xmlns="http://schemas.openxmlformats.org/spreadsheetml/2006/main">
  <c r="BF9" i="1"/>
  <c r="BB9"/>
  <c r="AV9"/>
  <c r="AK9"/>
  <c r="AJ9" s="1"/>
  <c r="AC9"/>
  <c r="T9"/>
  <c r="J9"/>
  <c r="BF8"/>
  <c r="BB8"/>
  <c r="BA8" s="1"/>
  <c r="AZ8" s="1"/>
  <c r="AV8"/>
  <c r="AK8"/>
  <c r="AC8"/>
  <c r="T8"/>
  <c r="J8"/>
  <c r="BF7"/>
  <c r="BB7"/>
  <c r="BA7" s="1"/>
  <c r="AZ7" s="1"/>
  <c r="AV7"/>
  <c r="AK7"/>
  <c r="AC7"/>
  <c r="T7"/>
  <c r="J7"/>
  <c r="BF6"/>
  <c r="BB6"/>
  <c r="BA6" s="1"/>
  <c r="AZ6" s="1"/>
  <c r="AV6"/>
  <c r="AK6"/>
  <c r="AJ6" s="1"/>
  <c r="AC6"/>
  <c r="T6"/>
  <c r="J6"/>
  <c r="BF5"/>
  <c r="BB5"/>
  <c r="BA5" s="1"/>
  <c r="AZ5" s="1"/>
  <c r="AV5"/>
  <c r="AK5"/>
  <c r="AJ5" s="1"/>
  <c r="AC5"/>
  <c r="T5"/>
  <c r="J5"/>
  <c r="BA9" l="1"/>
  <c r="AZ9" s="1"/>
  <c r="AJ8"/>
  <c r="I8" s="1"/>
  <c r="H8" s="1"/>
  <c r="I5"/>
  <c r="H5" s="1"/>
  <c r="AJ7"/>
  <c r="I7" s="1"/>
  <c r="H7" s="1"/>
  <c r="I9"/>
  <c r="I6"/>
  <c r="H6" s="1"/>
  <c r="H9" l="1"/>
</calcChain>
</file>

<file path=xl/sharedStrings.xml><?xml version="1.0" encoding="utf-8"?>
<sst xmlns="http://schemas.openxmlformats.org/spreadsheetml/2006/main" count="163" uniqueCount="152">
  <si>
    <t>α/α</t>
  </si>
  <si>
    <t>Α.Π._x000D_
ΑΙΤΗΣΗΣ</t>
  </si>
  <si>
    <t>Α.Μ._x000D_
ΥΠΟΨΗΦΙΟΥ</t>
  </si>
  <si>
    <t>ΟΝΟΜΑΤΕΠΩΝΥΜΟ_x000D_
ΥΠΟΨΗΦΙΟΥ</t>
  </si>
  <si>
    <t>ΚΛΑΔΟΣ_x000D_
ΥΠΟΨΗΦΙΟΥ</t>
  </si>
  <si>
    <t>ΒΑΘΜΙΔΑ_x000D_
ΕΚΠΑΙΔΕΥΣΗΣ</t>
  </si>
  <si>
    <t>ΠΕΡΙΦΕΡΕΙΑΚΗ_x000D_
ΔΙΕΥΘΥΝΣΗ_x000D_
ΑΙΤΗΣΗΣ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</si>
  <si>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</si>
  <si>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</si>
  <si>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</si>
  <si>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</si>
  <si>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</si>
  <si>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</si>
  <si>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</si>
  <si>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</si>
  <si>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</si>
  <si>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</si>
  <si>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</si>
  <si>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</si>
  <si>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</si>
  <si>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</si>
  <si>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</si>
  <si>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</si>
  <si>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</si>
  <si>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</si>
  <si>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</si>
  <si>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</si>
  <si>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</si>
  <si>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</si>
  <si>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</si>
  <si>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</si>
  <si>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</si>
  <si>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</si>
  <si>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</si>
  <si>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</si>
  <si>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</si>
  <si>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</si>
  <si>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</si>
  <si>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</si>
  <si>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</si>
  <si>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</si>
  <si>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</si>
  <si>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</si>
  <si>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</si>
  <si>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</si>
  <si>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</si>
  <si>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</si>
  <si>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</si>
  <si>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</si>
  <si>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</si>
  <si>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</si>
  <si>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</si>
  <si>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</si>
  <si>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</si>
  <si>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</si>
  <si>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</si>
  <si>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</si>
  <si>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</si>
  <si>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</si>
  <si>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</si>
  <si>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</si>
  <si>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</si>
  <si>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</si>
  <si>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</si>
  <si>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</si>
  <si>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</si>
  <si>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</si>
  <si>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</si>
  <si>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Προσωπικότητας - Γενικής Συγκρότησης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</si>
  <si>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</si>
  <si>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</si>
  <si>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</si>
  <si>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</si>
  <si>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</si>
  <si>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</si>
  <si>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</si>
  <si>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</si>
  <si>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</si>
  <si>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</si>
  <si>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</si>
  <si>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</si>
  <si>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</si>
  <si>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</si>
  <si>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</si>
  <si>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</si>
  <si>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</si>
  <si>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</si>
  <si>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</si>
  <si>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</si>
  <si>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</si>
  <si>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</si>
  <si>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</si>
  <si>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</si>
  <si>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</si>
  <si>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</si>
  <si>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</si>
  <si>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</si>
  <si>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</si>
  <si>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</si>
  <si>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</si>
  <si>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</si>
  <si>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</si>
  <si>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</si>
  <si>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</si>
  <si>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</si>
  <si>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</si>
  <si>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</si>
  <si>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</si>
  <si>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</si>
  <si>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</si>
  <si>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</si>
  <si>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</si>
  <si>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</si>
  <si>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</si>
  <si>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</si>
  <si>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</si>
  <si>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</si>
  <si>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</si>
  <si>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</si>
  <si>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</si>
  <si>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</si>
  <si>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</si>
  <si>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</si>
  <si>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</si>
  <si>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</si>
  <si>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</si>
  <si>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</si>
  <si>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</si>
  <si>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</si>
  <si>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</si>
  <si>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</si>
  <si>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</si>
  <si>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/>
  </si>
  <si>
    <t>377861004.1</t>
  </si>
  <si>
    <t>565530</t>
  </si>
  <si>
    <t>ΦΡΟΣΥΝΗΣ ΑΘΑΝΑΣΙΟΣ ΦΡΟΣΥΝΗΣ</t>
  </si>
  <si>
    <t>ΠΕ70</t>
  </si>
  <si>
    <t>Α/ΘΜΙΑ</t>
  </si>
  <si>
    <t>ΔΙΕΥΘΥΝΣΗ Π.Ε. ΘΕΣΣΑΛΟΝΙΚΗΣ Β΄</t>
  </si>
  <si>
    <t>369060001.1</t>
  </si>
  <si>
    <t>616395</t>
  </si>
  <si>
    <t>ΛΥΤΣΙΟΥΣΗ ΣΤΥΛΙΑΝΗ</t>
  </si>
  <si>
    <t>ΠΕ60</t>
  </si>
  <si>
    <t>335180013.1</t>
  </si>
  <si>
    <t>580744</t>
  </si>
  <si>
    <t>ΜΑΛΛΟΥ ΑΝΑΣΤΑΣΙΑ</t>
  </si>
  <si>
    <t>342155002.1</t>
  </si>
  <si>
    <t>605524</t>
  </si>
  <si>
    <t>ΜΑΡΓΑΡΙΤΗΣ ΓΕΩΡΓΙΟΣ</t>
  </si>
  <si>
    <t>352766001.1</t>
  </si>
  <si>
    <t>702192</t>
  </si>
  <si>
    <t>ΚΑΠΡΑΓΚΟΣ ΙΩΑΝΝΗΣ</t>
  </si>
</sst>
</file>

<file path=xl/styles.xml><?xml version="1.0" encoding="utf-8"?>
<styleSheet xmlns="http://schemas.openxmlformats.org/spreadsheetml/2006/main">
  <numFmts count="5">
    <numFmt numFmtId="164" formatCode="#"/>
    <numFmt numFmtId="165" formatCode="#,##0.0;;"/>
    <numFmt numFmtId="166" formatCode="#,##0.00;;"/>
    <numFmt numFmtId="167" formatCode="#,##0.000;;"/>
    <numFmt numFmtId="168" formatCode="#,##0.0000;;"/>
  </numFmts>
  <fonts count="3">
    <font>
      <sz val="11"/>
      <name val="Calibri"/>
    </font>
    <font>
      <b/>
      <sz val="11"/>
      <name val="Calibri"/>
    </font>
    <font>
      <b/>
      <u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 applyProtection="1"/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0" borderId="2" xfId="0" applyBorder="1" applyProtection="1"/>
    <xf numFmtId="168" fontId="0" fillId="0" borderId="2" xfId="0" applyNumberFormat="1" applyBorder="1" applyAlignment="1" applyProtection="1">
      <alignment horizontal="center"/>
    </xf>
    <xf numFmtId="167" fontId="0" fillId="0" borderId="2" xfId="0" applyNumberFormat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165" fontId="0" fillId="0" borderId="2" xfId="0" applyNumberFormat="1" applyBorder="1" applyAlignment="1" applyProtection="1">
      <alignment horizontal="center"/>
    </xf>
    <xf numFmtId="166" fontId="0" fillId="0" borderId="2" xfId="0" applyNumberFormat="1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Q9"/>
  <sheetViews>
    <sheetView tabSelected="1" workbookViewId="0">
      <selection activeCell="D16" sqref="D16"/>
    </sheetView>
  </sheetViews>
  <sheetFormatPr defaultRowHeight="15"/>
  <cols>
    <col min="1" max="1" width="4.42578125" bestFit="1" customWidth="1"/>
    <col min="2" max="2" width="11.5703125" bestFit="1" customWidth="1"/>
    <col min="3" max="3" width="12.7109375" bestFit="1" customWidth="1"/>
    <col min="4" max="4" width="33" bestFit="1" customWidth="1"/>
    <col min="5" max="5" width="12.7109375" bestFit="1" customWidth="1"/>
    <col min="6" max="6" width="13.140625" bestFit="1" customWidth="1"/>
    <col min="7" max="7" width="30" customWidth="1"/>
    <col min="8" max="10" width="25" customWidth="1"/>
    <col min="11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  <col min="69" max="69" width="25" customWidth="1"/>
  </cols>
  <sheetData>
    <row r="1" spans="1:69" ht="129.94999999999999" customHeight="1">
      <c r="A1" s="32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29" t="s">
        <v>7</v>
      </c>
      <c r="I1" s="26" t="s">
        <v>8</v>
      </c>
      <c r="J1" s="22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22" t="s">
        <v>19</v>
      </c>
      <c r="U1" s="18" t="s">
        <v>20</v>
      </c>
      <c r="V1" s="18" t="s">
        <v>21</v>
      </c>
      <c r="W1" s="18" t="s">
        <v>22</v>
      </c>
      <c r="X1" s="18" t="s">
        <v>23</v>
      </c>
      <c r="Y1" s="18" t="s">
        <v>24</v>
      </c>
      <c r="Z1" s="18" t="s">
        <v>25</v>
      </c>
      <c r="AA1" s="18" t="s">
        <v>26</v>
      </c>
      <c r="AB1" s="18" t="s">
        <v>27</v>
      </c>
      <c r="AC1" s="22" t="s">
        <v>28</v>
      </c>
      <c r="AD1" s="18" t="s">
        <v>29</v>
      </c>
      <c r="AE1" s="18" t="s">
        <v>30</v>
      </c>
      <c r="AF1" s="18" t="s">
        <v>31</v>
      </c>
      <c r="AG1" s="18" t="s">
        <v>32</v>
      </c>
      <c r="AH1" s="18" t="s">
        <v>33</v>
      </c>
      <c r="AI1" s="18" t="s">
        <v>34</v>
      </c>
      <c r="AJ1" s="22" t="s">
        <v>35</v>
      </c>
      <c r="AK1" s="29" t="s">
        <v>36</v>
      </c>
      <c r="AL1" s="18" t="s">
        <v>37</v>
      </c>
      <c r="AM1" s="18" t="s">
        <v>38</v>
      </c>
      <c r="AN1" s="18" t="s">
        <v>39</v>
      </c>
      <c r="AO1" s="18" t="s">
        <v>40</v>
      </c>
      <c r="AP1" s="18" t="s">
        <v>41</v>
      </c>
      <c r="AQ1" s="18" t="s">
        <v>42</v>
      </c>
      <c r="AR1" s="18" t="s">
        <v>43</v>
      </c>
      <c r="AS1" s="18" t="s">
        <v>44</v>
      </c>
      <c r="AT1" s="18" t="s">
        <v>45</v>
      </c>
      <c r="AU1" s="18" t="s">
        <v>46</v>
      </c>
      <c r="AV1" s="29" t="s">
        <v>47</v>
      </c>
      <c r="AW1" s="18" t="s">
        <v>48</v>
      </c>
      <c r="AX1" s="18" t="s">
        <v>49</v>
      </c>
      <c r="AY1" s="22" t="s">
        <v>50</v>
      </c>
      <c r="AZ1" s="26" t="s">
        <v>51</v>
      </c>
      <c r="BA1" s="28" t="s">
        <v>52</v>
      </c>
      <c r="BB1" s="24" t="s">
        <v>53</v>
      </c>
      <c r="BC1" s="18" t="s">
        <v>54</v>
      </c>
      <c r="BD1" s="18" t="s">
        <v>55</v>
      </c>
      <c r="BE1" s="24" t="s">
        <v>56</v>
      </c>
      <c r="BF1" s="24" t="s">
        <v>57</v>
      </c>
      <c r="BG1" s="18" t="s">
        <v>58</v>
      </c>
      <c r="BH1" s="18" t="s">
        <v>59</v>
      </c>
      <c r="BI1" s="22" t="s">
        <v>60</v>
      </c>
      <c r="BJ1" s="22" t="s">
        <v>61</v>
      </c>
      <c r="BK1" s="18" t="s">
        <v>62</v>
      </c>
      <c r="BL1" s="18" t="s">
        <v>63</v>
      </c>
      <c r="BM1" s="7" t="s">
        <v>64</v>
      </c>
      <c r="BN1" s="7" t="s">
        <v>65</v>
      </c>
      <c r="BO1" s="18" t="s">
        <v>66</v>
      </c>
      <c r="BP1" s="18" t="s">
        <v>67</v>
      </c>
      <c r="BQ1" s="20" t="s">
        <v>68</v>
      </c>
    </row>
    <row r="2" spans="1:69" ht="38.1" customHeight="1">
      <c r="A2" s="32"/>
      <c r="B2" s="32"/>
      <c r="C2" s="32"/>
      <c r="D2" s="32"/>
      <c r="E2" s="32"/>
      <c r="F2" s="32"/>
      <c r="G2" s="32"/>
      <c r="H2" s="30"/>
      <c r="I2" s="27"/>
      <c r="J2" s="23"/>
      <c r="K2" s="19"/>
      <c r="L2" s="19"/>
      <c r="M2" s="19"/>
      <c r="N2" s="19"/>
      <c r="O2" s="19"/>
      <c r="P2" s="19"/>
      <c r="Q2" s="19"/>
      <c r="R2" s="19"/>
      <c r="S2" s="19"/>
      <c r="T2" s="23"/>
      <c r="U2" s="19"/>
      <c r="V2" s="19"/>
      <c r="W2" s="19"/>
      <c r="X2" s="19"/>
      <c r="Y2" s="19"/>
      <c r="Z2" s="19"/>
      <c r="AA2" s="19"/>
      <c r="AB2" s="19"/>
      <c r="AC2" s="23"/>
      <c r="AD2" s="19"/>
      <c r="AE2" s="19"/>
      <c r="AF2" s="19"/>
      <c r="AG2" s="19"/>
      <c r="AH2" s="19"/>
      <c r="AI2" s="19"/>
      <c r="AJ2" s="23"/>
      <c r="AK2" s="30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30"/>
      <c r="AW2" s="19"/>
      <c r="AX2" s="19"/>
      <c r="AY2" s="23"/>
      <c r="AZ2" s="27"/>
      <c r="BA2" s="23"/>
      <c r="BB2" s="25"/>
      <c r="BC2" s="19"/>
      <c r="BD2" s="19"/>
      <c r="BE2" s="25"/>
      <c r="BF2" s="25"/>
      <c r="BG2" s="19"/>
      <c r="BH2" s="19"/>
      <c r="BI2" s="23"/>
      <c r="BJ2" s="23"/>
      <c r="BK2" s="19"/>
      <c r="BL2" s="19"/>
      <c r="BM2" s="18" t="s">
        <v>69</v>
      </c>
      <c r="BN2" s="19"/>
      <c r="BO2" s="19"/>
      <c r="BP2" s="19"/>
      <c r="BQ2" s="21"/>
    </row>
    <row r="3" spans="1:69" ht="42" customHeight="1">
      <c r="A3" s="32"/>
      <c r="B3" s="32"/>
      <c r="C3" s="32"/>
      <c r="D3" s="32"/>
      <c r="E3" s="32"/>
      <c r="F3" s="32"/>
      <c r="G3" s="32"/>
      <c r="H3" s="2" t="s">
        <v>70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13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2</v>
      </c>
      <c r="BJ3" s="5">
        <v>12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7">
        <v>2</v>
      </c>
      <c r="BQ3" s="10">
        <v>20</v>
      </c>
    </row>
    <row r="4" spans="1:69" ht="90" customHeight="1">
      <c r="A4" s="32"/>
      <c r="B4" s="32"/>
      <c r="C4" s="32"/>
      <c r="D4" s="32"/>
      <c r="E4" s="32"/>
      <c r="F4" s="32"/>
      <c r="G4" s="32"/>
      <c r="H4" s="1" t="s">
        <v>71</v>
      </c>
      <c r="I4" s="4" t="s">
        <v>72</v>
      </c>
      <c r="J4" s="6" t="s">
        <v>73</v>
      </c>
      <c r="K4" s="1" t="s">
        <v>74</v>
      </c>
      <c r="L4" s="1" t="s">
        <v>75</v>
      </c>
      <c r="M4" s="1" t="s">
        <v>76</v>
      </c>
      <c r="N4" s="1" t="s">
        <v>77</v>
      </c>
      <c r="O4" s="1" t="s">
        <v>78</v>
      </c>
      <c r="P4" s="1" t="s">
        <v>79</v>
      </c>
      <c r="Q4" s="1" t="s">
        <v>80</v>
      </c>
      <c r="R4" s="1" t="s">
        <v>81</v>
      </c>
      <c r="S4" s="1" t="s">
        <v>82</v>
      </c>
      <c r="T4" s="6" t="s">
        <v>83</v>
      </c>
      <c r="U4" s="1" t="s">
        <v>84</v>
      </c>
      <c r="V4" s="1" t="s">
        <v>85</v>
      </c>
      <c r="W4" s="1" t="s">
        <v>86</v>
      </c>
      <c r="X4" s="1" t="s">
        <v>87</v>
      </c>
      <c r="Y4" s="1" t="s">
        <v>88</v>
      </c>
      <c r="Z4" s="1" t="s">
        <v>89</v>
      </c>
      <c r="AA4" s="1" t="s">
        <v>90</v>
      </c>
      <c r="AB4" s="1" t="s">
        <v>91</v>
      </c>
      <c r="AC4" s="6" t="s">
        <v>92</v>
      </c>
      <c r="AD4" s="1" t="s">
        <v>93</v>
      </c>
      <c r="AE4" s="1" t="s">
        <v>94</v>
      </c>
      <c r="AF4" s="1" t="s">
        <v>95</v>
      </c>
      <c r="AG4" s="1" t="s">
        <v>96</v>
      </c>
      <c r="AH4" s="1" t="s">
        <v>97</v>
      </c>
      <c r="AI4" s="1" t="s">
        <v>98</v>
      </c>
      <c r="AJ4" s="6" t="s">
        <v>99</v>
      </c>
      <c r="AK4" s="1" t="s">
        <v>100</v>
      </c>
      <c r="AL4" s="1" t="s">
        <v>101</v>
      </c>
      <c r="AM4" s="1" t="s">
        <v>102</v>
      </c>
      <c r="AN4" s="1" t="s">
        <v>103</v>
      </c>
      <c r="AO4" s="1" t="s">
        <v>104</v>
      </c>
      <c r="AP4" s="1" t="s">
        <v>105</v>
      </c>
      <c r="AQ4" s="1" t="s">
        <v>106</v>
      </c>
      <c r="AR4" s="1" t="s">
        <v>107</v>
      </c>
      <c r="AS4" s="1" t="s">
        <v>108</v>
      </c>
      <c r="AT4" s="1" t="s">
        <v>109</v>
      </c>
      <c r="AU4" s="1" t="s">
        <v>110</v>
      </c>
      <c r="AV4" s="1" t="s">
        <v>111</v>
      </c>
      <c r="AW4" s="1" t="s">
        <v>112</v>
      </c>
      <c r="AX4" s="1" t="s">
        <v>113</v>
      </c>
      <c r="AY4" s="6" t="s">
        <v>114</v>
      </c>
      <c r="AZ4" s="4" t="s">
        <v>115</v>
      </c>
      <c r="BA4" s="6" t="s">
        <v>116</v>
      </c>
      <c r="BB4" s="9" t="s">
        <v>117</v>
      </c>
      <c r="BC4" s="1" t="s">
        <v>118</v>
      </c>
      <c r="BD4" s="1" t="s">
        <v>119</v>
      </c>
      <c r="BE4" s="9" t="s">
        <v>120</v>
      </c>
      <c r="BF4" s="9" t="s">
        <v>121</v>
      </c>
      <c r="BG4" s="1" t="s">
        <v>122</v>
      </c>
      <c r="BH4" s="1" t="s">
        <v>123</v>
      </c>
      <c r="BI4" s="6" t="s">
        <v>124</v>
      </c>
      <c r="BJ4" s="6" t="s">
        <v>125</v>
      </c>
      <c r="BK4" s="1" t="s">
        <v>126</v>
      </c>
      <c r="BL4" s="1" t="s">
        <v>127</v>
      </c>
      <c r="BM4" s="1" t="s">
        <v>128</v>
      </c>
      <c r="BN4" s="1" t="s">
        <v>129</v>
      </c>
      <c r="BO4" s="1" t="s">
        <v>130</v>
      </c>
      <c r="BP4" s="1" t="s">
        <v>131</v>
      </c>
      <c r="BQ4" s="11" t="s">
        <v>132</v>
      </c>
    </row>
    <row r="5" spans="1:69">
      <c r="A5" s="12">
        <v>1</v>
      </c>
      <c r="B5" s="12" t="s">
        <v>133</v>
      </c>
      <c r="C5" s="12" t="s">
        <v>134</v>
      </c>
      <c r="D5" s="12" t="s">
        <v>135</v>
      </c>
      <c r="E5" s="12" t="s">
        <v>136</v>
      </c>
      <c r="F5" s="12" t="s">
        <v>137</v>
      </c>
      <c r="G5" s="12" t="s">
        <v>138</v>
      </c>
      <c r="H5" s="13">
        <f>I5+AZ5+BQ5</f>
        <v>41.875</v>
      </c>
      <c r="I5" s="14">
        <f>MIN(J5+T5+AC5+AJ5+AY5,$I$3)</f>
        <v>16.875</v>
      </c>
      <c r="J5" s="15">
        <f>MIN(SUM(K5:S5),$J$3)</f>
        <v>9</v>
      </c>
      <c r="K5" s="15">
        <v>6</v>
      </c>
      <c r="L5" s="15">
        <v>0</v>
      </c>
      <c r="M5" s="15">
        <v>0</v>
      </c>
      <c r="N5" s="15">
        <v>0</v>
      </c>
      <c r="O5" s="15">
        <v>0</v>
      </c>
      <c r="P5" s="15">
        <v>3</v>
      </c>
      <c r="Q5" s="15">
        <v>0</v>
      </c>
      <c r="R5" s="15">
        <v>0</v>
      </c>
      <c r="S5" s="15">
        <v>0</v>
      </c>
      <c r="T5" s="16">
        <f>MIN(SUM(U5:AB5),$T$3)</f>
        <v>4</v>
      </c>
      <c r="U5" s="15">
        <v>0</v>
      </c>
      <c r="V5" s="15">
        <v>1</v>
      </c>
      <c r="W5" s="16">
        <v>0</v>
      </c>
      <c r="X5" s="16">
        <v>1</v>
      </c>
      <c r="Y5" s="15">
        <v>1</v>
      </c>
      <c r="Z5" s="16">
        <v>0</v>
      </c>
      <c r="AA5" s="15">
        <v>1</v>
      </c>
      <c r="AB5" s="16">
        <v>0</v>
      </c>
      <c r="AC5" s="16">
        <f>MIN(SUM(AD5:AI5),$AC$3)</f>
        <v>2</v>
      </c>
      <c r="AD5" s="15"/>
      <c r="AE5" s="15">
        <v>2</v>
      </c>
      <c r="AF5" s="15"/>
      <c r="AG5" s="15"/>
      <c r="AH5" s="15"/>
      <c r="AI5" s="16"/>
      <c r="AJ5" s="14">
        <f>MIN(AK5+AV5,$AJ$3)</f>
        <v>1.875</v>
      </c>
      <c r="AK5" s="14">
        <f>MIN(SUM(AL5:AU5),$AK$3)</f>
        <v>0.375</v>
      </c>
      <c r="AL5" s="15">
        <v>0</v>
      </c>
      <c r="AM5" s="16">
        <v>0</v>
      </c>
      <c r="AN5" s="17">
        <v>0</v>
      </c>
      <c r="AO5" s="14">
        <v>0</v>
      </c>
      <c r="AP5" s="17">
        <v>0.25</v>
      </c>
      <c r="AQ5" s="14">
        <v>0.125</v>
      </c>
      <c r="AR5" s="17">
        <v>0</v>
      </c>
      <c r="AS5" s="15">
        <v>0</v>
      </c>
      <c r="AT5" s="14">
        <v>0</v>
      </c>
      <c r="AU5" s="17">
        <v>0</v>
      </c>
      <c r="AV5" s="17">
        <f>MIN(SUM(AW5:AX5),$AV$3)</f>
        <v>1.5</v>
      </c>
      <c r="AW5" s="16">
        <v>1.5</v>
      </c>
      <c r="AX5" s="17">
        <v>0</v>
      </c>
      <c r="AY5" s="16">
        <v>0</v>
      </c>
      <c r="AZ5" s="13">
        <f>MIN(BA5+BI5+BJ5,$AZ$3)</f>
        <v>25</v>
      </c>
      <c r="BA5" s="14">
        <f>MIN(BB5+BE5+BF5,$BA$3)</f>
        <v>13</v>
      </c>
      <c r="BB5" s="14">
        <f>MIN(SUM(BC5:BD5),$BB$3)</f>
        <v>9</v>
      </c>
      <c r="BC5" s="17">
        <v>14</v>
      </c>
      <c r="BD5" s="14">
        <v>0</v>
      </c>
      <c r="BE5" s="16">
        <v>5</v>
      </c>
      <c r="BF5" s="15">
        <f>MIN(SUM(BG5:BH5),$BF$3)</f>
        <v>4</v>
      </c>
      <c r="BG5" s="15">
        <v>1</v>
      </c>
      <c r="BH5" s="15">
        <v>3</v>
      </c>
      <c r="BI5" s="16">
        <v>0</v>
      </c>
      <c r="BJ5" s="13">
        <v>12</v>
      </c>
      <c r="BK5" s="16">
        <v>0</v>
      </c>
      <c r="BL5" s="13">
        <v>3.0625</v>
      </c>
      <c r="BM5" s="14">
        <v>6</v>
      </c>
      <c r="BN5" s="14">
        <v>0</v>
      </c>
      <c r="BO5" s="14">
        <v>3</v>
      </c>
      <c r="BP5" s="13">
        <v>0.1875</v>
      </c>
      <c r="BQ5" s="13"/>
    </row>
    <row r="6" spans="1:69">
      <c r="A6" s="12">
        <v>2</v>
      </c>
      <c r="B6" s="12" t="s">
        <v>139</v>
      </c>
      <c r="C6" s="12" t="s">
        <v>140</v>
      </c>
      <c r="D6" s="12" t="s">
        <v>141</v>
      </c>
      <c r="E6" s="12" t="s">
        <v>142</v>
      </c>
      <c r="F6" s="12" t="s">
        <v>137</v>
      </c>
      <c r="G6" s="12" t="s">
        <v>138</v>
      </c>
      <c r="H6" s="13">
        <f>I6+AZ6+BQ6</f>
        <v>38.1875</v>
      </c>
      <c r="I6" s="14">
        <f>MIN(J6+T6+AC6+AJ6+AY6,$I$3)</f>
        <v>23</v>
      </c>
      <c r="J6" s="15">
        <f>MIN(SUM(K6:S6),$J$3)</f>
        <v>10</v>
      </c>
      <c r="K6" s="15">
        <v>6</v>
      </c>
      <c r="L6" s="15">
        <v>0</v>
      </c>
      <c r="M6" s="15">
        <v>4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6">
        <f>MIN(SUM(U6:AB6),$T$3)</f>
        <v>4</v>
      </c>
      <c r="U6" s="15">
        <v>0</v>
      </c>
      <c r="V6" s="15">
        <v>2</v>
      </c>
      <c r="W6" s="16">
        <v>1</v>
      </c>
      <c r="X6" s="16">
        <v>1</v>
      </c>
      <c r="Y6" s="15">
        <v>0</v>
      </c>
      <c r="Z6" s="16">
        <v>0</v>
      </c>
      <c r="AA6" s="15">
        <v>0</v>
      </c>
      <c r="AB6" s="16">
        <v>0.5</v>
      </c>
      <c r="AC6" s="16">
        <f>MIN(SUM(AD6:AI6),$AC$3)</f>
        <v>4</v>
      </c>
      <c r="AD6" s="15">
        <v>3</v>
      </c>
      <c r="AE6" s="15"/>
      <c r="AF6" s="15"/>
      <c r="AG6" s="15"/>
      <c r="AH6" s="15">
        <v>1</v>
      </c>
      <c r="AI6" s="16"/>
      <c r="AJ6" s="14">
        <f>MIN(AK6+AV6,$AJ$3)</f>
        <v>5</v>
      </c>
      <c r="AK6" s="14">
        <f>MIN(SUM(AL6:AU6),$AK$3)</f>
        <v>3</v>
      </c>
      <c r="AL6" s="15">
        <v>0</v>
      </c>
      <c r="AM6" s="16">
        <v>0</v>
      </c>
      <c r="AN6" s="17">
        <v>0</v>
      </c>
      <c r="AO6" s="14">
        <v>0</v>
      </c>
      <c r="AP6" s="17">
        <v>2.5</v>
      </c>
      <c r="AQ6" s="14">
        <v>1.5</v>
      </c>
      <c r="AR6" s="17">
        <v>0</v>
      </c>
      <c r="AS6" s="15">
        <v>0</v>
      </c>
      <c r="AT6" s="14">
        <v>0</v>
      </c>
      <c r="AU6" s="17">
        <v>0</v>
      </c>
      <c r="AV6" s="17">
        <f>MIN(SUM(AW6:AX6),$AV$3)</f>
        <v>2</v>
      </c>
      <c r="AW6" s="16">
        <v>2</v>
      </c>
      <c r="AX6" s="17">
        <v>0</v>
      </c>
      <c r="AY6" s="16">
        <v>0</v>
      </c>
      <c r="AZ6" s="13">
        <f>MIN(BA6+BI6+BJ6,$AZ$3)</f>
        <v>15.1875</v>
      </c>
      <c r="BA6" s="14">
        <f>MIN(BB6+BE6+BF6,$BA$3)</f>
        <v>11.75</v>
      </c>
      <c r="BB6" s="14">
        <f>MIN(SUM(BC6:BD6),$BB$3)</f>
        <v>7.75</v>
      </c>
      <c r="BC6" s="17">
        <v>7.75</v>
      </c>
      <c r="BD6" s="14">
        <v>0</v>
      </c>
      <c r="BE6" s="16">
        <v>0</v>
      </c>
      <c r="BF6" s="15">
        <f>MIN(SUM(BG6:BH6),$BF$3)</f>
        <v>4</v>
      </c>
      <c r="BG6" s="15">
        <v>1</v>
      </c>
      <c r="BH6" s="15">
        <v>3</v>
      </c>
      <c r="BI6" s="16">
        <v>0</v>
      </c>
      <c r="BJ6" s="13">
        <v>3.4375</v>
      </c>
      <c r="BK6" s="16">
        <v>0</v>
      </c>
      <c r="BL6" s="13">
        <v>0</v>
      </c>
      <c r="BM6" s="14">
        <v>2.625</v>
      </c>
      <c r="BN6" s="14">
        <v>0.375</v>
      </c>
      <c r="BO6" s="14">
        <v>0</v>
      </c>
      <c r="BP6" s="13">
        <v>0.4375</v>
      </c>
      <c r="BQ6" s="13"/>
    </row>
    <row r="7" spans="1:69">
      <c r="A7" s="12">
        <v>3</v>
      </c>
      <c r="B7" s="12" t="s">
        <v>143</v>
      </c>
      <c r="C7" s="12" t="s">
        <v>144</v>
      </c>
      <c r="D7" s="12" t="s">
        <v>145</v>
      </c>
      <c r="E7" s="12" t="s">
        <v>136</v>
      </c>
      <c r="F7" s="12" t="s">
        <v>137</v>
      </c>
      <c r="G7" s="12" t="s">
        <v>138</v>
      </c>
      <c r="H7" s="13">
        <f>I7+AZ7+BQ7</f>
        <v>34.625</v>
      </c>
      <c r="I7" s="14">
        <f>MIN(J7+T7+AC7+AJ7+AY7,$I$3)</f>
        <v>13.625</v>
      </c>
      <c r="J7" s="15">
        <f>MIN(SUM(K7:S7),$J$3)</f>
        <v>6</v>
      </c>
      <c r="K7" s="15">
        <v>0</v>
      </c>
      <c r="L7" s="15">
        <v>0</v>
      </c>
      <c r="M7" s="15">
        <v>4</v>
      </c>
      <c r="N7" s="15">
        <v>0</v>
      </c>
      <c r="O7" s="15">
        <v>2</v>
      </c>
      <c r="P7" s="15">
        <v>0</v>
      </c>
      <c r="Q7" s="15">
        <v>0</v>
      </c>
      <c r="R7" s="15">
        <v>0</v>
      </c>
      <c r="S7" s="15">
        <v>0</v>
      </c>
      <c r="T7" s="16">
        <f>MIN(SUM(U7:AB7),$T$3)</f>
        <v>4</v>
      </c>
      <c r="U7" s="15">
        <v>0</v>
      </c>
      <c r="V7" s="15">
        <v>1</v>
      </c>
      <c r="W7" s="16">
        <v>0.9</v>
      </c>
      <c r="X7" s="16">
        <v>0.9</v>
      </c>
      <c r="Y7" s="15">
        <v>1</v>
      </c>
      <c r="Z7" s="16">
        <v>0</v>
      </c>
      <c r="AA7" s="15">
        <v>1</v>
      </c>
      <c r="AB7" s="16">
        <v>0</v>
      </c>
      <c r="AC7" s="16">
        <f>MIN(SUM(AD7:AI7),$AC$3)</f>
        <v>3</v>
      </c>
      <c r="AD7" s="15">
        <v>3</v>
      </c>
      <c r="AE7" s="15"/>
      <c r="AF7" s="15"/>
      <c r="AG7" s="15"/>
      <c r="AH7" s="15"/>
      <c r="AI7" s="16"/>
      <c r="AJ7" s="14">
        <f>MIN(AK7+AV7,$AJ$3)</f>
        <v>0.625</v>
      </c>
      <c r="AK7" s="14">
        <f>MIN(SUM(AL7:AU7),$AK$3)</f>
        <v>0.625</v>
      </c>
      <c r="AL7" s="15">
        <v>0</v>
      </c>
      <c r="AM7" s="16">
        <v>0</v>
      </c>
      <c r="AN7" s="17">
        <v>0</v>
      </c>
      <c r="AO7" s="14">
        <v>0.125</v>
      </c>
      <c r="AP7" s="17">
        <v>0.5</v>
      </c>
      <c r="AQ7" s="14">
        <v>0</v>
      </c>
      <c r="AR7" s="17">
        <v>0</v>
      </c>
      <c r="AS7" s="15">
        <v>0</v>
      </c>
      <c r="AT7" s="14">
        <v>0</v>
      </c>
      <c r="AU7" s="17">
        <v>0</v>
      </c>
      <c r="AV7" s="17">
        <f>MIN(SUM(AW7:AX7),$AV$3)</f>
        <v>0</v>
      </c>
      <c r="AW7" s="16">
        <v>0</v>
      </c>
      <c r="AX7" s="17">
        <v>0</v>
      </c>
      <c r="AY7" s="16">
        <v>0</v>
      </c>
      <c r="AZ7" s="13">
        <f>MIN(BA7+BI7+BJ7,$AZ$3)</f>
        <v>21</v>
      </c>
      <c r="BA7" s="14">
        <f>MIN(BB7+BE7+BF7,$BA$3)</f>
        <v>12</v>
      </c>
      <c r="BB7" s="14">
        <f>MIN(SUM(BC7:BD7),$BB$3)</f>
        <v>9</v>
      </c>
      <c r="BC7" s="17">
        <v>9.5</v>
      </c>
      <c r="BD7" s="14">
        <v>0</v>
      </c>
      <c r="BE7" s="16">
        <v>0</v>
      </c>
      <c r="BF7" s="15">
        <f>MIN(SUM(BG7:BH7),$BF$3)</f>
        <v>3</v>
      </c>
      <c r="BG7" s="15">
        <v>0</v>
      </c>
      <c r="BH7" s="15">
        <v>3</v>
      </c>
      <c r="BI7" s="16">
        <v>0</v>
      </c>
      <c r="BJ7" s="13">
        <v>9</v>
      </c>
      <c r="BK7" s="16">
        <v>0</v>
      </c>
      <c r="BL7" s="13">
        <v>0</v>
      </c>
      <c r="BM7" s="14">
        <v>6</v>
      </c>
      <c r="BN7" s="14">
        <v>0</v>
      </c>
      <c r="BO7" s="14">
        <v>3</v>
      </c>
      <c r="BP7" s="13">
        <v>0</v>
      </c>
      <c r="BQ7" s="13"/>
    </row>
    <row r="8" spans="1:69">
      <c r="A8" s="12">
        <v>4</v>
      </c>
      <c r="B8" s="12" t="s">
        <v>146</v>
      </c>
      <c r="C8" s="12" t="s">
        <v>147</v>
      </c>
      <c r="D8" s="12" t="s">
        <v>148</v>
      </c>
      <c r="E8" s="12" t="s">
        <v>136</v>
      </c>
      <c r="F8" s="12" t="s">
        <v>137</v>
      </c>
      <c r="G8" s="12" t="s">
        <v>138</v>
      </c>
      <c r="H8" s="13">
        <f>I8+AZ8+BQ8</f>
        <v>29.375</v>
      </c>
      <c r="I8" s="14">
        <f>MIN(J8+T8+AC8+AJ8+AY8,$I$3)</f>
        <v>13</v>
      </c>
      <c r="J8" s="15">
        <f>MIN(SUM(K8:S8),$J$3)</f>
        <v>7</v>
      </c>
      <c r="K8" s="15">
        <v>0</v>
      </c>
      <c r="L8" s="15">
        <v>0</v>
      </c>
      <c r="M8" s="15">
        <v>4</v>
      </c>
      <c r="N8" s="15">
        <v>3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6">
        <f>MIN(SUM(U8:AB8),$T$3)</f>
        <v>4</v>
      </c>
      <c r="U8" s="15">
        <v>0</v>
      </c>
      <c r="V8" s="15">
        <v>2</v>
      </c>
      <c r="W8" s="16">
        <v>1</v>
      </c>
      <c r="X8" s="16">
        <v>0</v>
      </c>
      <c r="Y8" s="15">
        <v>0</v>
      </c>
      <c r="Z8" s="16">
        <v>0</v>
      </c>
      <c r="AA8" s="15">
        <v>1</v>
      </c>
      <c r="AB8" s="16">
        <v>0.5</v>
      </c>
      <c r="AC8" s="16">
        <f>MIN(SUM(AD8:AI8),$AC$3)</f>
        <v>1</v>
      </c>
      <c r="AD8" s="15"/>
      <c r="AE8" s="15"/>
      <c r="AF8" s="15">
        <v>1</v>
      </c>
      <c r="AG8" s="15"/>
      <c r="AH8" s="15"/>
      <c r="AI8" s="16"/>
      <c r="AJ8" s="14">
        <f>MIN(AK8+AV8,$AJ$3)</f>
        <v>1</v>
      </c>
      <c r="AK8" s="14">
        <f>MIN(SUM(AL8:AU8),$AK$3)</f>
        <v>1</v>
      </c>
      <c r="AL8" s="15">
        <v>0</v>
      </c>
      <c r="AM8" s="16">
        <v>0</v>
      </c>
      <c r="AN8" s="17">
        <v>0</v>
      </c>
      <c r="AO8" s="14">
        <v>0</v>
      </c>
      <c r="AP8" s="17">
        <v>1</v>
      </c>
      <c r="AQ8" s="14">
        <v>0</v>
      </c>
      <c r="AR8" s="17">
        <v>0</v>
      </c>
      <c r="AS8" s="15">
        <v>0</v>
      </c>
      <c r="AT8" s="14">
        <v>0</v>
      </c>
      <c r="AU8" s="17">
        <v>0</v>
      </c>
      <c r="AV8" s="17">
        <f>MIN(SUM(AW8:AX8),$AV$3)</f>
        <v>0</v>
      </c>
      <c r="AW8" s="16">
        <v>0</v>
      </c>
      <c r="AX8" s="17">
        <v>0</v>
      </c>
      <c r="AY8" s="16">
        <v>0</v>
      </c>
      <c r="AZ8" s="13">
        <f>MIN(BA8+BI8+BJ8,$AZ$3)</f>
        <v>16.375</v>
      </c>
      <c r="BA8" s="14">
        <f>MIN(BB8+BE8+BF8,$BA$3)</f>
        <v>13</v>
      </c>
      <c r="BB8" s="14">
        <f>MIN(SUM(BC8:BD8),$BB$3)</f>
        <v>9</v>
      </c>
      <c r="BC8" s="17">
        <v>13.25</v>
      </c>
      <c r="BD8" s="14">
        <v>0</v>
      </c>
      <c r="BE8" s="16">
        <v>2.2999999999999998</v>
      </c>
      <c r="BF8" s="15">
        <f>MIN(SUM(BG8:BH8),$BF$3)</f>
        <v>3</v>
      </c>
      <c r="BG8" s="15">
        <v>0</v>
      </c>
      <c r="BH8" s="15">
        <v>3</v>
      </c>
      <c r="BI8" s="16">
        <v>0</v>
      </c>
      <c r="BJ8" s="13">
        <v>3.375</v>
      </c>
      <c r="BK8" s="16">
        <v>0</v>
      </c>
      <c r="BL8" s="13">
        <v>0</v>
      </c>
      <c r="BM8" s="14">
        <v>2.625</v>
      </c>
      <c r="BN8" s="14">
        <v>0.75</v>
      </c>
      <c r="BO8" s="14">
        <v>0</v>
      </c>
      <c r="BP8" s="13">
        <v>0</v>
      </c>
      <c r="BQ8" s="13"/>
    </row>
    <row r="9" spans="1:69">
      <c r="A9" s="12">
        <v>5</v>
      </c>
      <c r="B9" s="12" t="s">
        <v>149</v>
      </c>
      <c r="C9" s="12" t="s">
        <v>150</v>
      </c>
      <c r="D9" s="12" t="s">
        <v>151</v>
      </c>
      <c r="E9" s="12" t="s">
        <v>136</v>
      </c>
      <c r="F9" s="12" t="s">
        <v>137</v>
      </c>
      <c r="G9" s="12" t="s">
        <v>138</v>
      </c>
      <c r="H9" s="13">
        <f>I9+AZ9+BQ9</f>
        <v>8.25</v>
      </c>
      <c r="I9" s="14">
        <f>MIN(J9+T9+AC9+AJ9+AY9,$I$3)</f>
        <v>0</v>
      </c>
      <c r="J9" s="15">
        <f>MIN(SUM(K9:S9),$J$3)</f>
        <v>0</v>
      </c>
      <c r="K9" s="15"/>
      <c r="L9" s="15"/>
      <c r="M9" s="15"/>
      <c r="N9" s="15"/>
      <c r="O9" s="15"/>
      <c r="P9" s="15"/>
      <c r="Q9" s="15"/>
      <c r="R9" s="15"/>
      <c r="S9" s="15"/>
      <c r="T9" s="16">
        <f>MIN(SUM(U9:AB9),$T$3)</f>
        <v>0</v>
      </c>
      <c r="U9" s="15"/>
      <c r="V9" s="15"/>
      <c r="W9" s="16"/>
      <c r="X9" s="16"/>
      <c r="Y9" s="15"/>
      <c r="Z9" s="16"/>
      <c r="AA9" s="15"/>
      <c r="AB9" s="16"/>
      <c r="AC9" s="16">
        <f>MIN(SUM(AD9:AI9),$AC$3)</f>
        <v>0</v>
      </c>
      <c r="AD9" s="15"/>
      <c r="AE9" s="15"/>
      <c r="AF9" s="15"/>
      <c r="AG9" s="15"/>
      <c r="AH9" s="15"/>
      <c r="AI9" s="16"/>
      <c r="AJ9" s="14">
        <f>MIN(AK9+AV9,$AJ$3)</f>
        <v>0</v>
      </c>
      <c r="AK9" s="14">
        <f>MIN(SUM(AL9:AU9),$AK$3)</f>
        <v>0</v>
      </c>
      <c r="AL9" s="15"/>
      <c r="AM9" s="16"/>
      <c r="AN9" s="17"/>
      <c r="AO9" s="14"/>
      <c r="AP9" s="17"/>
      <c r="AQ9" s="14"/>
      <c r="AR9" s="17"/>
      <c r="AS9" s="15"/>
      <c r="AT9" s="14"/>
      <c r="AU9" s="17"/>
      <c r="AV9" s="17">
        <f>MIN(SUM(AW9:AX9),$AV$3)</f>
        <v>0</v>
      </c>
      <c r="AW9" s="16"/>
      <c r="AX9" s="17"/>
      <c r="AY9" s="16"/>
      <c r="AZ9" s="13">
        <f>MIN(BA9+BI9+BJ9,$AZ$3)</f>
        <v>8.25</v>
      </c>
      <c r="BA9" s="14">
        <f>MIN(BB9+BE9+BF9,$BA$3)</f>
        <v>8.25</v>
      </c>
      <c r="BB9" s="14">
        <f>MIN(SUM(BC9:BD9),$BB$3)</f>
        <v>8.25</v>
      </c>
      <c r="BC9" s="17">
        <v>8.25</v>
      </c>
      <c r="BD9" s="14">
        <v>0</v>
      </c>
      <c r="BE9" s="16"/>
      <c r="BF9" s="15">
        <f>MIN(SUM(BG9:BH9),$BF$3)</f>
        <v>0</v>
      </c>
      <c r="BG9" s="15"/>
      <c r="BH9" s="15"/>
      <c r="BI9" s="16">
        <v>0</v>
      </c>
      <c r="BJ9" s="13">
        <v>0</v>
      </c>
      <c r="BK9" s="16">
        <v>0</v>
      </c>
      <c r="BL9" s="13">
        <v>0</v>
      </c>
      <c r="BM9" s="14">
        <v>0</v>
      </c>
      <c r="BN9" s="14">
        <v>0</v>
      </c>
      <c r="BO9" s="14">
        <v>0</v>
      </c>
      <c r="BP9" s="13">
        <v>0</v>
      </c>
      <c r="BQ9" s="13"/>
    </row>
  </sheetData>
  <mergeCells count="68">
    <mergeCell ref="A1:A4"/>
    <mergeCell ref="B1:B4"/>
    <mergeCell ref="C1:C4"/>
    <mergeCell ref="D1:D4"/>
    <mergeCell ref="E1:E4"/>
    <mergeCell ref="F1:F4"/>
    <mergeCell ref="G1:G4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T1:AT2"/>
    <mergeCell ref="AU1:AU2"/>
    <mergeCell ref="AV1:AV2"/>
    <mergeCell ref="AW1:AW2"/>
    <mergeCell ref="AX1:AX2"/>
    <mergeCell ref="AY1:AY2"/>
    <mergeCell ref="AZ1:AZ2"/>
    <mergeCell ref="BA1:BA2"/>
    <mergeCell ref="BB1:BB2"/>
    <mergeCell ref="BC1:BC2"/>
    <mergeCell ref="BD1:BD2"/>
    <mergeCell ref="BE1:BE2"/>
    <mergeCell ref="BF1:BF2"/>
    <mergeCell ref="BG1:BG2"/>
    <mergeCell ref="BH1:BH2"/>
    <mergeCell ref="BO1:BO2"/>
    <mergeCell ref="BP1:BP2"/>
    <mergeCell ref="BQ1:BQ2"/>
    <mergeCell ref="BI1:BI2"/>
    <mergeCell ref="BJ1:BJ2"/>
    <mergeCell ref="BK1:BK2"/>
    <mergeCell ref="BL1:BL2"/>
    <mergeCell ref="BM2:B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39_Μοριοδότηση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nomyp</dc:creator>
  <cp:lastModifiedBy>Σταματία</cp:lastModifiedBy>
  <dcterms:created xsi:type="dcterms:W3CDTF">2025-06-25T11:43:59Z</dcterms:created>
  <dcterms:modified xsi:type="dcterms:W3CDTF">2025-06-25T12:18:48Z</dcterms:modified>
</cp:coreProperties>
</file>